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F53" i="1" s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F6" i="1"/>
  <c r="F4" i="1" s="1"/>
  <c r="F43" i="1" l="1"/>
  <c r="F56" i="1"/>
  <c r="E34" i="1"/>
  <c r="I34" i="1"/>
  <c r="H19" i="1"/>
  <c r="E54" i="1"/>
  <c r="I54" i="1"/>
  <c r="F54" i="1"/>
  <c r="E6" i="1"/>
  <c r="E4" i="1" s="1"/>
  <c r="E56" i="1" s="1"/>
  <c r="G53" i="1"/>
  <c r="I6" i="1"/>
  <c r="I4" i="1" s="1"/>
  <c r="G6" i="1"/>
  <c r="G4" i="1" s="1"/>
  <c r="G56" i="1" s="1"/>
  <c r="H6" i="1"/>
  <c r="H4" i="1" s="1"/>
  <c r="H56" i="1" s="1"/>
  <c r="I56" i="1" l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<sst xmlns="http://schemas.openxmlformats.org/spreadsheetml/2006/main" count="83" uniqueCount="23">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</sst>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12 09 2017</v>
      </c>
      <c r="V1" s="18">
        <v>42990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870558</v>
      </c>
      <c r="F4" s="3">
        <f>F6+F19</f>
        <v>376506</v>
      </c>
      <c r="G4" s="3">
        <f>G6+G19</f>
        <v>33788128151.380001</v>
      </c>
      <c r="H4" s="3">
        <f>H6+H19</f>
        <v>67038245.359999999</v>
      </c>
      <c r="I4" s="3">
        <f>I6+I19</f>
        <v>17547916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560715</v>
      </c>
      <c r="F6" s="3">
        <f>F8+F14</f>
        <v>268549</v>
      </c>
      <c r="G6" s="3">
        <f>G8+G14</f>
        <v>32819807305.450001</v>
      </c>
      <c r="H6" s="3">
        <f>H8+H14</f>
        <v>33249126.399999999</v>
      </c>
      <c r="I6" s="3">
        <f>I8+I14</f>
        <v>1842236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488421</v>
      </c>
      <c r="F8" s="3">
        <f>SUM(F9:F12)</f>
        <v>268238</v>
      </c>
      <c r="G8" s="3">
        <f>SUM(G9:G12)</f>
        <v>29026817717.650002</v>
      </c>
      <c r="H8" s="3">
        <f>SUM(H9:H12)</f>
        <v>0</v>
      </c>
      <c r="I8" s="3">
        <f>SUM(I9:I12)</f>
        <v>814865</v>
      </c>
    </row>
    <row r="9" spans="1:22" x14ac:dyDescent="0.25">
      <c r="A9" s="6"/>
      <c r="B9" s="7"/>
      <c r="C9" s="6" t="s">
        <v>9</v>
      </c>
      <c r="D9" s="6" t="s">
        <v>10</v>
      </c>
      <c r="E9" s="8">
        <v>82717</v>
      </c>
      <c r="F9" s="8">
        <v>40540</v>
      </c>
      <c r="G9" s="8">
        <v>8707916549.2000008</v>
      </c>
      <c r="H9" s="8">
        <v>0</v>
      </c>
      <c r="I9" s="8">
        <v>98124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48</v>
      </c>
      <c r="F10" s="11">
        <v>0</v>
      </c>
      <c r="G10" s="11">
        <v>1917696</v>
      </c>
      <c r="H10" s="11">
        <v>0</v>
      </c>
      <c r="I10" s="11">
        <v>65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12335</v>
      </c>
      <c r="F11" s="8">
        <v>7794</v>
      </c>
      <c r="G11" s="8">
        <v>63380560.450000003</v>
      </c>
      <c r="H11" s="8">
        <v>0</v>
      </c>
      <c r="I11" s="8">
        <v>25631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393321</v>
      </c>
      <c r="F12" s="11">
        <v>219904</v>
      </c>
      <c r="G12" s="11">
        <v>20253602912</v>
      </c>
      <c r="H12" s="11">
        <v>0</v>
      </c>
      <c r="I12" s="11">
        <v>691045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72294</v>
      </c>
      <c r="F14" s="3">
        <f>SUM(F15:F17)</f>
        <v>311</v>
      </c>
      <c r="G14" s="3">
        <f>SUM(G15:G17)</f>
        <v>3792989587.8000002</v>
      </c>
      <c r="H14" s="3">
        <f>SUM(H15:H17)</f>
        <v>33249126.399999999</v>
      </c>
      <c r="I14" s="3">
        <f>SUM(I15:I17)</f>
        <v>1027371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55552</v>
      </c>
      <c r="F15" s="8">
        <v>311</v>
      </c>
      <c r="G15" s="8">
        <v>2920897133.5999999</v>
      </c>
      <c r="H15" s="8">
        <v>29595543.399999999</v>
      </c>
      <c r="I15" s="8">
        <v>313647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16742</v>
      </c>
      <c r="F17" s="8">
        <v>0</v>
      </c>
      <c r="G17" s="8">
        <v>872092454.20000005</v>
      </c>
      <c r="H17" s="8">
        <v>3653583</v>
      </c>
      <c r="I17" s="8">
        <v>713718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309843</v>
      </c>
      <c r="F19" s="3">
        <f>F21+F27</f>
        <v>107957</v>
      </c>
      <c r="G19" s="3">
        <f>G21+G27</f>
        <v>968320845.93000007</v>
      </c>
      <c r="H19" s="3">
        <f>H21+H27</f>
        <v>33789118.960000001</v>
      </c>
      <c r="I19" s="3">
        <f>I21+I27</f>
        <v>15705680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86</v>
      </c>
      <c r="F21" s="3">
        <f>SUM(F22:F25)</f>
        <v>85</v>
      </c>
      <c r="G21" s="3">
        <f>SUM(G22:G25)</f>
        <v>1264451</v>
      </c>
      <c r="H21" s="3">
        <f>SUM(H22:H25)</f>
        <v>0</v>
      </c>
      <c r="I21" s="3">
        <f>SUM(I22:I25)</f>
        <v>34883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85</v>
      </c>
      <c r="F22" s="11">
        <v>85</v>
      </c>
      <c r="G22" s="11">
        <v>1260000</v>
      </c>
      <c r="H22" s="11">
        <v>0</v>
      </c>
      <c r="I22" s="11">
        <v>32901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1</v>
      </c>
      <c r="F25" s="8">
        <v>0</v>
      </c>
      <c r="G25" s="8">
        <v>4451</v>
      </c>
      <c r="H25" s="11">
        <v>0</v>
      </c>
      <c r="I25" s="8">
        <v>1823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309757</v>
      </c>
      <c r="F27" s="3">
        <f>SUM(F28:F30)</f>
        <v>107872</v>
      </c>
      <c r="G27" s="3">
        <f>SUM(G28:G30)</f>
        <v>967056394.93000007</v>
      </c>
      <c r="H27" s="3">
        <f>SUM(H28:H30)</f>
        <v>33789118.960000001</v>
      </c>
      <c r="I27" s="3">
        <f>SUM(I28:I30)</f>
        <v>15670797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175627</v>
      </c>
      <c r="F28" s="11">
        <v>22400</v>
      </c>
      <c r="G28" s="11">
        <v>460491131.54000002</v>
      </c>
      <c r="H28" s="11">
        <v>20108931.780000001</v>
      </c>
      <c r="I28" s="11">
        <v>10217307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6910</v>
      </c>
      <c r="F29" s="8">
        <v>500</v>
      </c>
      <c r="G29" s="8">
        <v>42155622.299999997</v>
      </c>
      <c r="H29" s="8">
        <v>1788319</v>
      </c>
      <c r="I29" s="8">
        <v>185080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127220</v>
      </c>
      <c r="F30" s="11">
        <v>84972</v>
      </c>
      <c r="G30" s="11">
        <v>464409641.08999997</v>
      </c>
      <c r="H30" s="11">
        <v>11891868.18</v>
      </c>
      <c r="I30" s="11">
        <v>5268410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51328</v>
      </c>
      <c r="F43" s="3">
        <f>F44+F48</f>
        <v>10197</v>
      </c>
      <c r="G43" s="3">
        <f>G44+G48</f>
        <v>457104350.5</v>
      </c>
      <c r="H43" s="3">
        <f>H44+H48</f>
        <v>1262035</v>
      </c>
      <c r="I43" s="3">
        <f>I44+I48</f>
        <v>734253</v>
      </c>
    </row>
    <row r="44" spans="1:9" x14ac:dyDescent="0.25">
      <c r="A44" s="6"/>
      <c r="B44" s="2"/>
      <c r="C44" s="2" t="s">
        <v>8</v>
      </c>
      <c r="D44" s="2"/>
      <c r="E44" s="3">
        <f>E45+E46</f>
        <v>46041</v>
      </c>
      <c r="F44" s="3">
        <f>F45+F46</f>
        <v>5542</v>
      </c>
      <c r="G44" s="3">
        <f>G45+G46</f>
        <v>455869627.5</v>
      </c>
      <c r="H44" s="3">
        <f>H45+H46</f>
        <v>0</v>
      </c>
      <c r="I44" s="3">
        <f>I45+I46</f>
        <v>447612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46041</v>
      </c>
      <c r="F46" s="16">
        <v>5542</v>
      </c>
      <c r="G46" s="16">
        <v>455869627.5</v>
      </c>
      <c r="H46" s="16">
        <v>0</v>
      </c>
      <c r="I46" s="16">
        <v>447612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5287</v>
      </c>
      <c r="F48" s="3">
        <f>F49</f>
        <v>4655</v>
      </c>
      <c r="G48" s="3">
        <f>G49</f>
        <v>1234723</v>
      </c>
      <c r="H48" s="3">
        <f>H49</f>
        <v>1262035</v>
      </c>
      <c r="I48" s="3">
        <f>I49</f>
        <v>286641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5287</v>
      </c>
      <c r="F49" s="11">
        <v>4655</v>
      </c>
      <c r="G49" s="11">
        <v>1234723</v>
      </c>
      <c r="H49" s="11">
        <v>1262035</v>
      </c>
      <c r="I49" s="11">
        <v>286641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534548</v>
      </c>
      <c r="F53" s="3">
        <f>F8+F21+F35+F44</f>
        <v>273865</v>
      </c>
      <c r="G53" s="3">
        <f>G8+G21+G35+G44</f>
        <v>29483951796.150002</v>
      </c>
      <c r="H53" s="3">
        <f>H8+H21+H35+H44</f>
        <v>0</v>
      </c>
      <c r="I53" s="3">
        <f>I8+I21+I35+I44</f>
        <v>1297360</v>
      </c>
    </row>
    <row r="54" spans="1:9" x14ac:dyDescent="0.25">
      <c r="A54" s="2" t="s">
        <v>20</v>
      </c>
      <c r="B54" s="2"/>
      <c r="C54" s="2"/>
      <c r="D54" s="2"/>
      <c r="E54" s="3">
        <f>E14+E27+E38+E48</f>
        <v>387338</v>
      </c>
      <c r="F54" s="3">
        <f>F14+F27+F38+F48</f>
        <v>112838</v>
      </c>
      <c r="G54" s="3">
        <f>G14+G27+G38+G48</f>
        <v>4761280705.7300005</v>
      </c>
      <c r="H54" s="3">
        <f>H14+H27+H38+H48</f>
        <v>68300280.359999999</v>
      </c>
      <c r="I54" s="3">
        <f>I14+I27+I38+I48</f>
        <v>16984809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921886</v>
      </c>
      <c r="F56" s="3">
        <f>F4+F34+F43</f>
        <v>386703</v>
      </c>
      <c r="G56" s="3">
        <f>G4+G34+G43</f>
        <v>34245232501.880001</v>
      </c>
      <c r="H56" s="3">
        <f>H4+H34+H43</f>
        <v>68300280.359999999</v>
      </c>
      <c r="I56" s="3">
        <f>I4+I34+I43</f>
        <v>18282169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2017-09-13T06:21:37Z</dcterms:modified>
</cp:coreProperties>
</file>