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F43" i="1" s="1"/>
  <c r="E48" i="1"/>
  <c r="I44" i="1"/>
  <c r="H44" i="1"/>
  <c r="G44" i="1"/>
  <c r="G43" i="1" s="1"/>
  <c r="F44" i="1"/>
  <c r="E44" i="1"/>
  <c r="E43" i="1" s="1"/>
  <c r="I43" i="1"/>
  <c r="H43" i="1"/>
  <c r="I38" i="1"/>
  <c r="H38" i="1"/>
  <c r="G38" i="1"/>
  <c r="G34" i="1" s="1"/>
  <c r="F38" i="1"/>
  <c r="E38" i="1"/>
  <c r="I35" i="1"/>
  <c r="H35" i="1"/>
  <c r="G35" i="1"/>
  <c r="F35" i="1"/>
  <c r="F34" i="1" s="1"/>
  <c r="E35" i="1"/>
  <c r="H34" i="1"/>
  <c r="I27" i="1"/>
  <c r="H27" i="1"/>
  <c r="H19" i="1" s="1"/>
  <c r="G27" i="1"/>
  <c r="F27" i="1"/>
  <c r="E27" i="1"/>
  <c r="I21" i="1"/>
  <c r="I19" i="1" s="1"/>
  <c r="H21" i="1"/>
  <c r="G21" i="1"/>
  <c r="F21" i="1"/>
  <c r="F19" i="1" s="1"/>
  <c r="E21" i="1"/>
  <c r="E19" i="1" s="1"/>
  <c r="G19" i="1"/>
  <c r="I14" i="1"/>
  <c r="H14" i="1"/>
  <c r="G14" i="1"/>
  <c r="F14" i="1"/>
  <c r="E14" i="1"/>
  <c r="I8" i="1"/>
  <c r="H8" i="1"/>
  <c r="H53" i="1" s="1"/>
  <c r="G8" i="1"/>
  <c r="F8" i="1"/>
  <c r="F6" i="1" s="1"/>
  <c r="E8" i="1"/>
  <c r="I6" i="1"/>
  <c r="G54" i="1" l="1"/>
  <c r="E53" i="1"/>
  <c r="E34" i="1"/>
  <c r="I53" i="1"/>
  <c r="I34" i="1"/>
  <c r="H54" i="1"/>
  <c r="F4" i="1"/>
  <c r="F56" i="1" s="1"/>
  <c r="E54" i="1"/>
  <c r="I54" i="1"/>
  <c r="F54" i="1"/>
  <c r="F53" i="1"/>
  <c r="E6" i="1"/>
  <c r="E4" i="1" s="1"/>
  <c r="E56" i="1" s="1"/>
  <c r="G53" i="1"/>
  <c r="I4" i="1"/>
  <c r="G6" i="1"/>
  <c r="G4" i="1" s="1"/>
  <c r="G56" i="1" s="1"/>
  <c r="H6" i="1"/>
  <c r="H4" i="1" s="1"/>
  <c r="H56" i="1" s="1"/>
  <c r="I56" i="1" l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<sst xmlns="http://schemas.openxmlformats.org/spreadsheetml/2006/main" count="83" uniqueCount="23">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</sst>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11 08 2017</v>
      </c>
      <c r="V1" s="18">
        <v>42958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641354</v>
      </c>
      <c r="F4" s="3">
        <f>F6+F19</f>
        <v>110877</v>
      </c>
      <c r="G4" s="3">
        <f>G6+G19</f>
        <v>18269734544.610001</v>
      </c>
      <c r="H4" s="3">
        <f>H6+H19</f>
        <v>103923705.2</v>
      </c>
      <c r="I4" s="3">
        <f>I6+I19</f>
        <v>16383643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298586</v>
      </c>
      <c r="F6" s="3">
        <f>F8+F14</f>
        <v>27786</v>
      </c>
      <c r="G6" s="3">
        <f>G8+G14</f>
        <v>17278753226.720001</v>
      </c>
      <c r="H6" s="3">
        <f>H8+H14</f>
        <v>70020347</v>
      </c>
      <c r="I6" s="3">
        <f>I8+I14</f>
        <v>1581013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158111</v>
      </c>
      <c r="F8" s="3">
        <f>SUM(F9:F12)</f>
        <v>17415</v>
      </c>
      <c r="G8" s="3">
        <f>SUM(G9:G12)</f>
        <v>10050512502.92</v>
      </c>
      <c r="H8" s="3">
        <f>SUM(H9:H12)</f>
        <v>0</v>
      </c>
      <c r="I8" s="3">
        <f>SUM(I9:I12)</f>
        <v>584686</v>
      </c>
    </row>
    <row r="9" spans="1:22" x14ac:dyDescent="0.25">
      <c r="A9" s="6"/>
      <c r="B9" s="7"/>
      <c r="C9" s="6" t="s">
        <v>9</v>
      </c>
      <c r="D9" s="6" t="s">
        <v>10</v>
      </c>
      <c r="E9" s="8">
        <v>39443</v>
      </c>
      <c r="F9" s="8">
        <v>1500</v>
      </c>
      <c r="G9" s="8">
        <v>4070632119.4000001</v>
      </c>
      <c r="H9" s="8">
        <v>0</v>
      </c>
      <c r="I9" s="8">
        <v>63520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0</v>
      </c>
      <c r="F10" s="11">
        <v>0</v>
      </c>
      <c r="G10" s="11">
        <v>0</v>
      </c>
      <c r="H10" s="11">
        <v>0</v>
      </c>
      <c r="I10" s="11">
        <v>37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398</v>
      </c>
      <c r="F11" s="8">
        <v>350</v>
      </c>
      <c r="G11" s="8">
        <v>2070232.82</v>
      </c>
      <c r="H11" s="8">
        <v>0</v>
      </c>
      <c r="I11" s="8">
        <v>15110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118270</v>
      </c>
      <c r="F12" s="11">
        <v>15565</v>
      </c>
      <c r="G12" s="11">
        <v>5977810150.6999998</v>
      </c>
      <c r="H12" s="11">
        <v>0</v>
      </c>
      <c r="I12" s="11">
        <v>506019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140475</v>
      </c>
      <c r="F14" s="3">
        <f>SUM(F15:F17)</f>
        <v>10371</v>
      </c>
      <c r="G14" s="3">
        <f>SUM(G15:G17)</f>
        <v>7228240723.7999992</v>
      </c>
      <c r="H14" s="3">
        <f>SUM(H15:H17)</f>
        <v>70020347</v>
      </c>
      <c r="I14" s="3">
        <f>SUM(I15:I17)</f>
        <v>996327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114277</v>
      </c>
      <c r="F15" s="8">
        <v>75</v>
      </c>
      <c r="G15" s="8">
        <v>5902380902.1999998</v>
      </c>
      <c r="H15" s="8">
        <v>57711738</v>
      </c>
      <c r="I15" s="8">
        <v>295021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6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26198</v>
      </c>
      <c r="F17" s="8">
        <v>10296</v>
      </c>
      <c r="G17" s="8">
        <v>1325859821.5999999</v>
      </c>
      <c r="H17" s="8">
        <v>12308609</v>
      </c>
      <c r="I17" s="8">
        <v>701300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342768</v>
      </c>
      <c r="F19" s="3">
        <f>F21+F27</f>
        <v>83091</v>
      </c>
      <c r="G19" s="3">
        <f>G21+G27</f>
        <v>990981317.8900001</v>
      </c>
      <c r="H19" s="3">
        <f>H21+H27</f>
        <v>33903358.200000003</v>
      </c>
      <c r="I19" s="3">
        <f>I21+I27</f>
        <v>14802630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10035</v>
      </c>
      <c r="F21" s="3">
        <f>SUM(F22:F25)</f>
        <v>10000</v>
      </c>
      <c r="G21" s="3">
        <f>SUM(G22:G25)</f>
        <v>24957497.5</v>
      </c>
      <c r="H21" s="3">
        <f>SUM(H22:H25)</f>
        <v>0</v>
      </c>
      <c r="I21" s="3">
        <f>SUM(I22:I25)</f>
        <v>29210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10035</v>
      </c>
      <c r="F22" s="11">
        <v>10000</v>
      </c>
      <c r="G22" s="11">
        <v>24957497.5</v>
      </c>
      <c r="H22" s="11">
        <v>0</v>
      </c>
      <c r="I22" s="11">
        <v>27234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0</v>
      </c>
      <c r="F25" s="8">
        <v>0</v>
      </c>
      <c r="G25" s="8">
        <v>0</v>
      </c>
      <c r="H25" s="11">
        <v>0</v>
      </c>
      <c r="I25" s="8">
        <v>1817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332733</v>
      </c>
      <c r="F27" s="3">
        <f>SUM(F28:F30)</f>
        <v>73091</v>
      </c>
      <c r="G27" s="3">
        <f>SUM(G28:G30)</f>
        <v>966023820.3900001</v>
      </c>
      <c r="H27" s="3">
        <f>SUM(H28:H30)</f>
        <v>33903358.200000003</v>
      </c>
      <c r="I27" s="3">
        <f>SUM(I28:I30)</f>
        <v>14773420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243282</v>
      </c>
      <c r="F28" s="11">
        <v>35700</v>
      </c>
      <c r="G28" s="11">
        <v>605273403.84000003</v>
      </c>
      <c r="H28" s="11">
        <v>21729387.5</v>
      </c>
      <c r="I28" s="11">
        <v>9762400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7810</v>
      </c>
      <c r="F29" s="8">
        <v>400</v>
      </c>
      <c r="G29" s="8">
        <v>49517888</v>
      </c>
      <c r="H29" s="8">
        <v>2026522</v>
      </c>
      <c r="I29" s="8">
        <v>182984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81641</v>
      </c>
      <c r="F30" s="11">
        <v>36991</v>
      </c>
      <c r="G30" s="11">
        <v>311232528.55000001</v>
      </c>
      <c r="H30" s="11">
        <v>10147448.699999999</v>
      </c>
      <c r="I30" s="11">
        <v>4828036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73064</v>
      </c>
      <c r="F43" s="3">
        <f>F44+F48</f>
        <v>15107</v>
      </c>
      <c r="G43" s="3">
        <f>G44+G48</f>
        <v>611538876</v>
      </c>
      <c r="H43" s="3">
        <f>H44+H48</f>
        <v>1638825</v>
      </c>
      <c r="I43" s="3">
        <f>I44+I48</f>
        <v>766955</v>
      </c>
    </row>
    <row r="44" spans="1:9" x14ac:dyDescent="0.25">
      <c r="A44" s="6"/>
      <c r="B44" s="2"/>
      <c r="C44" s="2" t="s">
        <v>8</v>
      </c>
      <c r="D44" s="2"/>
      <c r="E44" s="3">
        <f>E45+E46</f>
        <v>61457</v>
      </c>
      <c r="F44" s="3">
        <f>F45+F46</f>
        <v>5170</v>
      </c>
      <c r="G44" s="3">
        <f>G45+G46</f>
        <v>609917887.5</v>
      </c>
      <c r="H44" s="3">
        <f>H45+H46</f>
        <v>0</v>
      </c>
      <c r="I44" s="3">
        <f>I45+I46</f>
        <v>461919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61457</v>
      </c>
      <c r="F46" s="16">
        <v>5170</v>
      </c>
      <c r="G46" s="16">
        <v>609917887.5</v>
      </c>
      <c r="H46" s="16">
        <v>0</v>
      </c>
      <c r="I46" s="16">
        <v>461919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11607</v>
      </c>
      <c r="F48" s="3">
        <f>F49</f>
        <v>9937</v>
      </c>
      <c r="G48" s="3">
        <f>G49</f>
        <v>1620988.5</v>
      </c>
      <c r="H48" s="3">
        <f>H49</f>
        <v>1638825</v>
      </c>
      <c r="I48" s="3">
        <f>I49</f>
        <v>305036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11607</v>
      </c>
      <c r="F49" s="11">
        <v>9937</v>
      </c>
      <c r="G49" s="11">
        <v>1620988.5</v>
      </c>
      <c r="H49" s="11">
        <v>1638825</v>
      </c>
      <c r="I49" s="11">
        <v>305036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229603</v>
      </c>
      <c r="F53" s="3">
        <f>F8+F21+F35+F44</f>
        <v>32585</v>
      </c>
      <c r="G53" s="3">
        <f>G8+G21+G35+G44</f>
        <v>10685387887.92</v>
      </c>
      <c r="H53" s="3">
        <f>H8+H21+H35+H44</f>
        <v>0</v>
      </c>
      <c r="I53" s="3">
        <f>I8+I21+I35+I44</f>
        <v>1075815</v>
      </c>
    </row>
    <row r="54" spans="1:9" x14ac:dyDescent="0.25">
      <c r="A54" s="2" t="s">
        <v>20</v>
      </c>
      <c r="B54" s="2"/>
      <c r="C54" s="2"/>
      <c r="D54" s="2"/>
      <c r="E54" s="3">
        <f>E14+E27+E38+E48</f>
        <v>484815</v>
      </c>
      <c r="F54" s="3">
        <f>F14+F27+F38+F48</f>
        <v>93399</v>
      </c>
      <c r="G54" s="3">
        <f>G14+G27+G38+G48</f>
        <v>8195885532.6899996</v>
      </c>
      <c r="H54" s="3">
        <f>H14+H27+H38+H48</f>
        <v>105562530.2</v>
      </c>
      <c r="I54" s="3">
        <f>I14+I27+I38+I48</f>
        <v>16074783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714418</v>
      </c>
      <c r="F56" s="3">
        <f>F4+F34+F43</f>
        <v>125984</v>
      </c>
      <c r="G56" s="3">
        <f>G4+G34+G43</f>
        <v>18881273420.610001</v>
      </c>
      <c r="H56" s="3">
        <f>H4+H34+H43</f>
        <v>105562530.2</v>
      </c>
      <c r="I56" s="3">
        <f>I4+I34+I43</f>
        <v>17150598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2017-08-14T06:21:39Z</dcterms:modified>
</cp:coreProperties>
</file>