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I43" i="1" s="1"/>
  <c r="H48" i="1"/>
  <c r="G48" i="1"/>
  <c r="F48" i="1"/>
  <c r="E48" i="1"/>
  <c r="I44" i="1"/>
  <c r="H44" i="1"/>
  <c r="G44" i="1"/>
  <c r="G43" i="1" s="1"/>
  <c r="F44" i="1"/>
  <c r="E44" i="1"/>
  <c r="H43" i="1"/>
  <c r="E43" i="1"/>
  <c r="I38" i="1"/>
  <c r="H38" i="1"/>
  <c r="G38" i="1"/>
  <c r="F38" i="1"/>
  <c r="E38" i="1"/>
  <c r="I35" i="1"/>
  <c r="H35" i="1"/>
  <c r="G35" i="1"/>
  <c r="F35" i="1"/>
  <c r="E35" i="1"/>
  <c r="H34" i="1"/>
  <c r="G34" i="1"/>
  <c r="I27" i="1"/>
  <c r="H27" i="1"/>
  <c r="G27" i="1"/>
  <c r="F27" i="1"/>
  <c r="E27" i="1"/>
  <c r="I21" i="1"/>
  <c r="I19" i="1" s="1"/>
  <c r="H21" i="1"/>
  <c r="G21" i="1"/>
  <c r="G19" i="1" s="1"/>
  <c r="F21" i="1"/>
  <c r="E21" i="1"/>
  <c r="E19" i="1" s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F34" i="1"/>
  <c r="E34" i="1"/>
  <c r="I34" i="1"/>
  <c r="H19" i="1"/>
  <c r="F6" i="1"/>
  <c r="F4" i="1" s="1"/>
  <c r="E54" i="1"/>
  <c r="I54" i="1"/>
  <c r="F54" i="1"/>
  <c r="E6" i="1"/>
  <c r="G53" i="1"/>
  <c r="I6" i="1"/>
  <c r="I4" i="1" s="1"/>
  <c r="I56" i="1" s="1"/>
  <c r="F53" i="1"/>
  <c r="E4" i="1"/>
  <c r="G6" i="1"/>
  <c r="G4" i="1" s="1"/>
  <c r="G56" i="1" s="1"/>
  <c r="H6" i="1"/>
  <c r="F56" i="1" l="1"/>
  <c r="E56" i="1"/>
  <c r="H4" i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<sst xmlns="http://schemas.openxmlformats.org/spreadsheetml/2006/main" count="83" uniqueCount="23">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</sst>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30 05 2017</v>
      </c>
      <c r="V1" s="18">
        <v>42885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279367</v>
      </c>
      <c r="F4" s="3">
        <f>F6+F19</f>
        <v>63681</v>
      </c>
      <c r="G4" s="3">
        <f>G6+G19</f>
        <v>9233036698.4500008</v>
      </c>
      <c r="H4" s="3">
        <f>H6+H19</f>
        <v>69000234.469999999</v>
      </c>
      <c r="I4" s="3">
        <f>I6+I19</f>
        <v>14514906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140463</v>
      </c>
      <c r="F6" s="3">
        <f>F8+F14</f>
        <v>9402</v>
      </c>
      <c r="G6" s="3">
        <f>G8+G14</f>
        <v>8725983647</v>
      </c>
      <c r="H6" s="3">
        <f>H8+H14</f>
        <v>47577658.799999997</v>
      </c>
      <c r="I6" s="3">
        <f>I8+I14</f>
        <v>1590648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97773</v>
      </c>
      <c r="F8" s="3">
        <f>SUM(F9:F12)</f>
        <v>1402</v>
      </c>
      <c r="G8" s="3">
        <f>SUM(G9:G12)</f>
        <v>6480184757.3000002</v>
      </c>
      <c r="H8" s="3">
        <f>SUM(H9:H12)</f>
        <v>0</v>
      </c>
      <c r="I8" s="3">
        <f>SUM(I9:I12)</f>
        <v>624961</v>
      </c>
    </row>
    <row r="9" spans="1:22" x14ac:dyDescent="0.25">
      <c r="A9" s="6"/>
      <c r="B9" s="7"/>
      <c r="C9" s="6" t="s">
        <v>9</v>
      </c>
      <c r="D9" s="6" t="s">
        <v>10</v>
      </c>
      <c r="E9" s="8">
        <v>25332</v>
      </c>
      <c r="F9" s="8">
        <v>637</v>
      </c>
      <c r="G9" s="8">
        <v>2656927825.8000002</v>
      </c>
      <c r="H9" s="8">
        <v>0</v>
      </c>
      <c r="I9" s="8">
        <v>73903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41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270</v>
      </c>
      <c r="F11" s="8">
        <v>250</v>
      </c>
      <c r="G11" s="8">
        <v>1425546</v>
      </c>
      <c r="H11" s="8">
        <v>0</v>
      </c>
      <c r="I11" s="8">
        <v>16359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72171</v>
      </c>
      <c r="F12" s="11">
        <v>515</v>
      </c>
      <c r="G12" s="11">
        <v>3821831385.5</v>
      </c>
      <c r="H12" s="11">
        <v>0</v>
      </c>
      <c r="I12" s="11">
        <v>534658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42690</v>
      </c>
      <c r="F14" s="3">
        <f>SUM(F15:F17)</f>
        <v>8000</v>
      </c>
      <c r="G14" s="3">
        <f>SUM(G15:G17)</f>
        <v>2245798889.6999998</v>
      </c>
      <c r="H14" s="3">
        <f>SUM(H15:H17)</f>
        <v>47577658.799999997</v>
      </c>
      <c r="I14" s="3">
        <f>SUM(I15:I17)</f>
        <v>965687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28584</v>
      </c>
      <c r="F15" s="8">
        <v>0</v>
      </c>
      <c r="G15" s="8">
        <v>1497342993.3</v>
      </c>
      <c r="H15" s="8">
        <v>14668683.800000001</v>
      </c>
      <c r="I15" s="8">
        <v>205470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14106</v>
      </c>
      <c r="F17" s="8">
        <v>8000</v>
      </c>
      <c r="G17" s="8">
        <v>748455896.39999998</v>
      </c>
      <c r="H17" s="8">
        <v>32908975</v>
      </c>
      <c r="I17" s="8">
        <v>760126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138904</v>
      </c>
      <c r="F19" s="3">
        <f>F21+F27</f>
        <v>54279</v>
      </c>
      <c r="G19" s="3">
        <f>G21+G27</f>
        <v>507053051.44999999</v>
      </c>
      <c r="H19" s="3">
        <f>H21+H27</f>
        <v>21422575.670000002</v>
      </c>
      <c r="I19" s="3">
        <f>I21+I27</f>
        <v>12924258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1252</v>
      </c>
      <c r="F21" s="3">
        <f>SUM(F22:F25)</f>
        <v>1220</v>
      </c>
      <c r="G21" s="3">
        <f>SUM(G22:G25)</f>
        <v>15301785.5</v>
      </c>
      <c r="H21" s="3">
        <f>SUM(H22:H25)</f>
        <v>0</v>
      </c>
      <c r="I21" s="3">
        <f>SUM(I22:I25)</f>
        <v>58393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1250</v>
      </c>
      <c r="F22" s="11">
        <v>1220</v>
      </c>
      <c r="G22" s="11">
        <v>15290000</v>
      </c>
      <c r="H22" s="11">
        <v>0</v>
      </c>
      <c r="I22" s="11">
        <v>19514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2</v>
      </c>
      <c r="F25" s="8">
        <v>0</v>
      </c>
      <c r="G25" s="8">
        <v>11785.5</v>
      </c>
      <c r="H25" s="11">
        <v>0</v>
      </c>
      <c r="I25" s="8">
        <v>38720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137652</v>
      </c>
      <c r="F27" s="3">
        <f>SUM(F28:F30)</f>
        <v>53059</v>
      </c>
      <c r="G27" s="3">
        <f>SUM(G28:G30)</f>
        <v>491751265.94999999</v>
      </c>
      <c r="H27" s="3">
        <f>SUM(H28:H30)</f>
        <v>21422575.670000002</v>
      </c>
      <c r="I27" s="3">
        <f>SUM(I28:I30)</f>
        <v>12865865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63596</v>
      </c>
      <c r="F28" s="11">
        <v>4678</v>
      </c>
      <c r="G28" s="11">
        <v>202634730.25</v>
      </c>
      <c r="H28" s="11">
        <v>9785823.9000000004</v>
      </c>
      <c r="I28" s="11">
        <v>7972731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4618</v>
      </c>
      <c r="F29" s="8">
        <v>1000</v>
      </c>
      <c r="G29" s="8">
        <v>11341643.550000001</v>
      </c>
      <c r="H29" s="8">
        <v>1060408.1399999999</v>
      </c>
      <c r="I29" s="8">
        <v>173581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69438</v>
      </c>
      <c r="F30" s="11">
        <v>47381</v>
      </c>
      <c r="G30" s="11">
        <v>277774892.14999998</v>
      </c>
      <c r="H30" s="11">
        <v>10576343.630000001</v>
      </c>
      <c r="I30" s="11">
        <v>4719553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32943</v>
      </c>
      <c r="F43" s="3">
        <f>F44+F48</f>
        <v>2456</v>
      </c>
      <c r="G43" s="3">
        <f>G44+G48</f>
        <v>381164939.5</v>
      </c>
      <c r="H43" s="3">
        <f>H44+H48</f>
        <v>832510</v>
      </c>
      <c r="I43" s="3">
        <f>I44+I48</f>
        <v>541075</v>
      </c>
    </row>
    <row r="44" spans="1:9" x14ac:dyDescent="0.25">
      <c r="A44" s="6"/>
      <c r="B44" s="2"/>
      <c r="C44" s="2" t="s">
        <v>8</v>
      </c>
      <c r="D44" s="2"/>
      <c r="E44" s="3">
        <f>E45+E46</f>
        <v>31040</v>
      </c>
      <c r="F44" s="3">
        <f>F45+F46</f>
        <v>900</v>
      </c>
      <c r="G44" s="3">
        <f>G45+G46</f>
        <v>380335380</v>
      </c>
      <c r="H44" s="3">
        <f>H45+H46</f>
        <v>0</v>
      </c>
      <c r="I44" s="3">
        <f>I45+I46</f>
        <v>351069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31040</v>
      </c>
      <c r="F46" s="16">
        <v>900</v>
      </c>
      <c r="G46" s="16">
        <v>380335380</v>
      </c>
      <c r="H46" s="16">
        <v>0</v>
      </c>
      <c r="I46" s="16">
        <v>351069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1903</v>
      </c>
      <c r="F48" s="3">
        <f>F49</f>
        <v>1556</v>
      </c>
      <c r="G48" s="3">
        <f>G49</f>
        <v>829559.5</v>
      </c>
      <c r="H48" s="3">
        <f>H49</f>
        <v>832510</v>
      </c>
      <c r="I48" s="3">
        <f>I49</f>
        <v>190006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1903</v>
      </c>
      <c r="F49" s="11">
        <v>1556</v>
      </c>
      <c r="G49" s="11">
        <v>829559.5</v>
      </c>
      <c r="H49" s="11">
        <v>832510</v>
      </c>
      <c r="I49" s="11">
        <v>190006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130065</v>
      </c>
      <c r="F53" s="3">
        <f>F8+F21+F35+F44</f>
        <v>3522</v>
      </c>
      <c r="G53" s="3">
        <f>G8+G21+G35+G44</f>
        <v>6875821922.8000002</v>
      </c>
      <c r="H53" s="3">
        <f>H8+H21+H35+H44</f>
        <v>0</v>
      </c>
      <c r="I53" s="3">
        <f>I8+I21+I35+I44</f>
        <v>1034423</v>
      </c>
    </row>
    <row r="54" spans="1:9" x14ac:dyDescent="0.25">
      <c r="A54" s="2" t="s">
        <v>20</v>
      </c>
      <c r="B54" s="2"/>
      <c r="C54" s="2"/>
      <c r="D54" s="2"/>
      <c r="E54" s="3">
        <f>E14+E27+E38+E48</f>
        <v>182245</v>
      </c>
      <c r="F54" s="3">
        <f>F14+F27+F38+F48</f>
        <v>62615</v>
      </c>
      <c r="G54" s="3">
        <f>G14+G27+G38+G48</f>
        <v>2738379715.1499996</v>
      </c>
      <c r="H54" s="3">
        <f>H14+H27+H38+H48</f>
        <v>69832744.469999999</v>
      </c>
      <c r="I54" s="3">
        <f>I14+I27+I38+I48</f>
        <v>14021558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312310</v>
      </c>
      <c r="F56" s="3">
        <f>F4+F34+F43</f>
        <v>66137</v>
      </c>
      <c r="G56" s="3">
        <f>G4+G34+G43</f>
        <v>9614201637.9500008</v>
      </c>
      <c r="H56" s="3">
        <f>H4+H34+H43</f>
        <v>69832744.469999999</v>
      </c>
      <c r="I56" s="3">
        <f>I4+I34+I43</f>
        <v>15055981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2017-05-31T06:21:39Z</dcterms:modified>
</cp:coreProperties>
</file>