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F43" i="1" s="1"/>
  <c r="E48" i="1"/>
  <c r="I44" i="1"/>
  <c r="H44" i="1"/>
  <c r="G44" i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H8" i="1"/>
  <c r="G8" i="1"/>
  <c r="F8" i="1"/>
  <c r="E8" i="1"/>
  <c r="E53" i="1" s="1"/>
  <c r="I6" i="1"/>
  <c r="F6" i="1"/>
  <c r="F4" i="1" s="1"/>
  <c r="G43" i="1" l="1"/>
  <c r="F56" i="1"/>
  <c r="E34" i="1"/>
  <c r="I34" i="1"/>
  <c r="H19" i="1"/>
  <c r="H53" i="1"/>
  <c r="I53" i="1"/>
  <c r="E54" i="1"/>
  <c r="I54" i="1"/>
  <c r="F54" i="1"/>
  <c r="E6" i="1"/>
  <c r="E4" i="1" s="1"/>
  <c r="E56" i="1" s="1"/>
  <c r="F53" i="1"/>
  <c r="G53" i="1"/>
  <c r="I4" i="1"/>
  <c r="I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<sst xmlns="http://schemas.openxmlformats.org/spreadsheetml/2006/main" count="83" uniqueCount="23">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</sst>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21 04 2017</v>
      </c>
      <c r="V1" s="18">
        <v>42846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715570</v>
      </c>
      <c r="F4" s="3">
        <f>F6+F19</f>
        <v>171014</v>
      </c>
      <c r="G4" s="3">
        <f>G6+G19</f>
        <v>21507450006.68</v>
      </c>
      <c r="H4" s="3">
        <f>H6+H19</f>
        <v>120653093.66999999</v>
      </c>
      <c r="I4" s="3">
        <f>I6+I19</f>
        <v>13813860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351262</v>
      </c>
      <c r="F6" s="3">
        <f>F8+F14</f>
        <v>44991</v>
      </c>
      <c r="G6" s="3">
        <f>G8+G14</f>
        <v>20345158085.450001</v>
      </c>
      <c r="H6" s="3">
        <f>H8+H14</f>
        <v>80824535.099999994</v>
      </c>
      <c r="I6" s="3">
        <f>I8+I14</f>
        <v>1569597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245566</v>
      </c>
      <c r="F8" s="3">
        <f>SUM(F9:F12)</f>
        <v>18143</v>
      </c>
      <c r="G8" s="3">
        <f>SUM(G9:G12)</f>
        <v>14963390013.35</v>
      </c>
      <c r="H8" s="3">
        <f>SUM(H9:H12)</f>
        <v>0</v>
      </c>
      <c r="I8" s="3">
        <f>SUM(I9:I12)</f>
        <v>660806</v>
      </c>
    </row>
    <row r="9" spans="1:22" x14ac:dyDescent="0.25">
      <c r="A9" s="6"/>
      <c r="B9" s="7"/>
      <c r="C9" s="6" t="s">
        <v>9</v>
      </c>
      <c r="D9" s="6" t="s">
        <v>10</v>
      </c>
      <c r="E9" s="8">
        <v>50999</v>
      </c>
      <c r="F9" s="8">
        <v>27</v>
      </c>
      <c r="G9" s="8">
        <v>5218980492.6000004</v>
      </c>
      <c r="H9" s="8">
        <v>0</v>
      </c>
      <c r="I9" s="8">
        <v>74416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12</v>
      </c>
      <c r="F10" s="11">
        <v>0</v>
      </c>
      <c r="G10" s="11">
        <v>452454</v>
      </c>
      <c r="H10" s="11">
        <v>0</v>
      </c>
      <c r="I10" s="11">
        <v>47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505</v>
      </c>
      <c r="F11" s="8">
        <v>500</v>
      </c>
      <c r="G11" s="8">
        <v>2462597.15</v>
      </c>
      <c r="H11" s="8">
        <v>0</v>
      </c>
      <c r="I11" s="8">
        <v>16083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194050</v>
      </c>
      <c r="F12" s="11">
        <v>17616</v>
      </c>
      <c r="G12" s="11">
        <v>9741494469.6000004</v>
      </c>
      <c r="H12" s="11">
        <v>0</v>
      </c>
      <c r="I12" s="11">
        <v>570260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105696</v>
      </c>
      <c r="F14" s="3">
        <f>SUM(F15:F17)</f>
        <v>26848</v>
      </c>
      <c r="G14" s="3">
        <f>SUM(G15:G17)</f>
        <v>5381768072.1000004</v>
      </c>
      <c r="H14" s="3">
        <f>SUM(H15:H17)</f>
        <v>80824535.099999994</v>
      </c>
      <c r="I14" s="3">
        <f>SUM(I15:I17)</f>
        <v>908791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56255</v>
      </c>
      <c r="F15" s="8">
        <v>2002</v>
      </c>
      <c r="G15" s="8">
        <v>2880449000.0999999</v>
      </c>
      <c r="H15" s="8">
        <v>39704150.100000001</v>
      </c>
      <c r="I15" s="8">
        <v>191351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213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49441</v>
      </c>
      <c r="F17" s="8">
        <v>24846</v>
      </c>
      <c r="G17" s="8">
        <v>2501319072</v>
      </c>
      <c r="H17" s="8">
        <v>41120385</v>
      </c>
      <c r="I17" s="8">
        <v>717227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364308</v>
      </c>
      <c r="F19" s="3">
        <f>F21+F27</f>
        <v>126023</v>
      </c>
      <c r="G19" s="3">
        <f>G21+G27</f>
        <v>1162291921.23</v>
      </c>
      <c r="H19" s="3">
        <f>H21+H27</f>
        <v>39828558.57</v>
      </c>
      <c r="I19" s="3">
        <f>I21+I27</f>
        <v>12244263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151</v>
      </c>
      <c r="F21" s="3">
        <f>SUM(F22:F25)</f>
        <v>0</v>
      </c>
      <c r="G21" s="3">
        <f>SUM(G22:G25)</f>
        <v>271560</v>
      </c>
      <c r="H21" s="3">
        <f>SUM(H22:H25)</f>
        <v>0</v>
      </c>
      <c r="I21" s="3">
        <f>SUM(I22:I25)</f>
        <v>26992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148</v>
      </c>
      <c r="F22" s="11">
        <v>0</v>
      </c>
      <c r="G22" s="11">
        <v>133560</v>
      </c>
      <c r="H22" s="11">
        <v>0</v>
      </c>
      <c r="I22" s="11">
        <v>25189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145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3</v>
      </c>
      <c r="F25" s="8">
        <v>0</v>
      </c>
      <c r="G25" s="8">
        <v>138000</v>
      </c>
      <c r="H25" s="11">
        <v>0</v>
      </c>
      <c r="I25" s="8">
        <v>1658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364157</v>
      </c>
      <c r="F27" s="3">
        <f>SUM(F28:F30)</f>
        <v>126023</v>
      </c>
      <c r="G27" s="3">
        <f>SUM(G28:G30)</f>
        <v>1162020361.23</v>
      </c>
      <c r="H27" s="3">
        <f>SUM(H28:H30)</f>
        <v>39828558.57</v>
      </c>
      <c r="I27" s="3">
        <f>SUM(I28:I30)</f>
        <v>12217271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196689</v>
      </c>
      <c r="F28" s="11">
        <v>41733</v>
      </c>
      <c r="G28" s="11">
        <v>543517161.98000002</v>
      </c>
      <c r="H28" s="11">
        <v>24071119.850000001</v>
      </c>
      <c r="I28" s="11">
        <v>7253138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5792</v>
      </c>
      <c r="F29" s="8">
        <v>0</v>
      </c>
      <c r="G29" s="8">
        <v>34850566.600000001</v>
      </c>
      <c r="H29" s="8">
        <v>1661000</v>
      </c>
      <c r="I29" s="8">
        <v>145780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161676</v>
      </c>
      <c r="F30" s="11">
        <v>84290</v>
      </c>
      <c r="G30" s="11">
        <v>583652632.64999998</v>
      </c>
      <c r="H30" s="11">
        <v>14096438.720000001</v>
      </c>
      <c r="I30" s="11">
        <v>4818353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84071</v>
      </c>
      <c r="F43" s="3">
        <f>F44+F48</f>
        <v>17123</v>
      </c>
      <c r="G43" s="3">
        <f>G44+G48</f>
        <v>725058999</v>
      </c>
      <c r="H43" s="3">
        <f>H44+H48</f>
        <v>1329310</v>
      </c>
      <c r="I43" s="3">
        <f>I44+I48</f>
        <v>574184</v>
      </c>
    </row>
    <row r="44" spans="1:9" x14ac:dyDescent="0.25">
      <c r="A44" s="6"/>
      <c r="B44" s="2"/>
      <c r="C44" s="2" t="s">
        <v>8</v>
      </c>
      <c r="D44" s="2"/>
      <c r="E44" s="3">
        <f>E45+E46</f>
        <v>75615</v>
      </c>
      <c r="F44" s="3">
        <f>F45+F46</f>
        <v>8968</v>
      </c>
      <c r="G44" s="3">
        <f>G45+G46</f>
        <v>723750372.5</v>
      </c>
      <c r="H44" s="3">
        <f>H45+H46</f>
        <v>0</v>
      </c>
      <c r="I44" s="3">
        <f>I45+I46</f>
        <v>419998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75615</v>
      </c>
      <c r="F46" s="16">
        <v>8968</v>
      </c>
      <c r="G46" s="16">
        <v>723750372.5</v>
      </c>
      <c r="H46" s="16">
        <v>0</v>
      </c>
      <c r="I46" s="16">
        <v>419998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8456</v>
      </c>
      <c r="F48" s="3">
        <f>F49</f>
        <v>8155</v>
      </c>
      <c r="G48" s="3">
        <f>G49</f>
        <v>1308626.5</v>
      </c>
      <c r="H48" s="3">
        <f>H49</f>
        <v>1329310</v>
      </c>
      <c r="I48" s="3">
        <f>I49</f>
        <v>154186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8456</v>
      </c>
      <c r="F49" s="11">
        <v>8155</v>
      </c>
      <c r="G49" s="11">
        <v>1308626.5</v>
      </c>
      <c r="H49" s="11">
        <v>1329310</v>
      </c>
      <c r="I49" s="11">
        <v>154186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321332</v>
      </c>
      <c r="F53" s="3">
        <f>F8+F21+F35+F44</f>
        <v>27111</v>
      </c>
      <c r="G53" s="3">
        <f>G8+G21+G35+G44</f>
        <v>15687411945.85</v>
      </c>
      <c r="H53" s="3">
        <f>H8+H21+H35+H44</f>
        <v>0</v>
      </c>
      <c r="I53" s="3">
        <f>I8+I21+I35+I44</f>
        <v>1107796</v>
      </c>
    </row>
    <row r="54" spans="1:9" x14ac:dyDescent="0.25">
      <c r="A54" s="2" t="s">
        <v>20</v>
      </c>
      <c r="B54" s="2"/>
      <c r="C54" s="2"/>
      <c r="D54" s="2"/>
      <c r="E54" s="3">
        <f>E14+E27+E38+E48</f>
        <v>478309</v>
      </c>
      <c r="F54" s="3">
        <f>F14+F27+F38+F48</f>
        <v>161026</v>
      </c>
      <c r="G54" s="3">
        <f>G14+G27+G38+G48</f>
        <v>6545097059.8299999</v>
      </c>
      <c r="H54" s="3">
        <f>H14+H27+H38+H48</f>
        <v>121982403.66999999</v>
      </c>
      <c r="I54" s="3">
        <f>I14+I27+I38+I48</f>
        <v>13280248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799641</v>
      </c>
      <c r="F56" s="3">
        <f>F4+F34+F43</f>
        <v>188137</v>
      </c>
      <c r="G56" s="3">
        <f>G4+G34+G43</f>
        <v>22232509005.68</v>
      </c>
      <c r="H56" s="3">
        <f>H4+H34+H43</f>
        <v>121982403.66999999</v>
      </c>
      <c r="I56" s="3">
        <f>I4+I34+I43</f>
        <v>14388044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2017-04-24T06:21:39Z</dcterms:modified>
</cp:coreProperties>
</file>