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30" yWindow="240" windowWidth="28515" windowHeight="14115"/>
  </bookViews>
  <sheets>
    <sheet name="Summary" sheetId="1" r:id="rId1"/>
  </sheets>
  <definedNames>
    <definedName name="datacomF" localSheetId="0">Summary!$C$45:$I$46</definedName>
    <definedName name="datacomO" localSheetId="0">Summary!$C$49:$I$49</definedName>
    <definedName name="datacurF" localSheetId="0">Summary!$C$36:$I$37</definedName>
    <definedName name="datacurO" localSheetId="0">Summary!$C$39:$I$40</definedName>
    <definedName name="dataequiF" localSheetId="0">Summary!$C$22:$I$26</definedName>
    <definedName name="dataequiO" localSheetId="0">Summary!$C$28:$I$31</definedName>
    <definedName name="dataindF" localSheetId="0">Summary!$C$9:$I$12</definedName>
    <definedName name="dataindO" localSheetId="0">Summary!$C$15:$I$18</definedName>
    <definedName name="date" localSheetId="0">Summary!$V$1</definedName>
  </definedNames>
  <calcPr calcId="145621"/>
</workbook>
</file>

<file path=xl/calcChain.xml><?xml version="1.0" encoding="utf-8"?>
<calcChain xmlns="http://schemas.openxmlformats.org/spreadsheetml/2006/main">
  <c r="A1" i="1" l="1"/>
  <c r="I48" i="1" l="1"/>
  <c r="H48" i="1"/>
  <c r="G48" i="1"/>
  <c r="F48" i="1"/>
  <c r="E48" i="1"/>
  <c r="I44" i="1"/>
  <c r="H44" i="1"/>
  <c r="G44" i="1"/>
  <c r="G43" i="1" s="1"/>
  <c r="F44" i="1"/>
  <c r="E44" i="1"/>
  <c r="E43" i="1" s="1"/>
  <c r="I43" i="1"/>
  <c r="H43" i="1"/>
  <c r="I38" i="1"/>
  <c r="H38" i="1"/>
  <c r="G38" i="1"/>
  <c r="F38" i="1"/>
  <c r="E38" i="1"/>
  <c r="I35" i="1"/>
  <c r="H35" i="1"/>
  <c r="G35" i="1"/>
  <c r="F35" i="1"/>
  <c r="F34" i="1" s="1"/>
  <c r="E35" i="1"/>
  <c r="H34" i="1"/>
  <c r="G34" i="1"/>
  <c r="I27" i="1"/>
  <c r="H27" i="1"/>
  <c r="G27" i="1"/>
  <c r="F27" i="1"/>
  <c r="E27" i="1"/>
  <c r="I21" i="1"/>
  <c r="I19" i="1" s="1"/>
  <c r="H21" i="1"/>
  <c r="G21" i="1"/>
  <c r="F21" i="1"/>
  <c r="E21" i="1"/>
  <c r="E19" i="1" s="1"/>
  <c r="G19" i="1"/>
  <c r="F19" i="1"/>
  <c r="I14" i="1"/>
  <c r="H14" i="1"/>
  <c r="H54" i="1" s="1"/>
  <c r="G14" i="1"/>
  <c r="G54" i="1" s="1"/>
  <c r="F14" i="1"/>
  <c r="E14" i="1"/>
  <c r="I8" i="1"/>
  <c r="I53" i="1" s="1"/>
  <c r="H8" i="1"/>
  <c r="H53" i="1" s="1"/>
  <c r="G8" i="1"/>
  <c r="F8" i="1"/>
  <c r="E8" i="1"/>
  <c r="E53" i="1" s="1"/>
  <c r="I6" i="1"/>
  <c r="E6" i="1"/>
  <c r="F43" i="1" l="1"/>
  <c r="E34" i="1"/>
  <c r="I34" i="1"/>
  <c r="H19" i="1"/>
  <c r="F6" i="1"/>
  <c r="F4" i="1" s="1"/>
  <c r="F56" i="1" s="1"/>
  <c r="E54" i="1"/>
  <c r="I54" i="1"/>
  <c r="F54" i="1"/>
  <c r="F53" i="1"/>
  <c r="G53" i="1"/>
  <c r="E4" i="1"/>
  <c r="E56" i="1" s="1"/>
  <c r="I4" i="1"/>
  <c r="I56" i="1" s="1"/>
  <c r="G6" i="1"/>
  <c r="G4" i="1" s="1"/>
  <c r="G56" i="1" s="1"/>
  <c r="H6" i="1"/>
  <c r="H4" i="1" s="1"/>
  <c r="H56" i="1" s="1"/>
</calcChain>
</file>

<file path=xl/sharedStrings.xml><?xml version="1.0" encoding="utf-8"?>
<sst xmlns="http://schemas.openxmlformats.org/spreadsheetml/2006/main" count="83" uniqueCount="23">
  <si>
    <t xml:space="preserve"> </t>
  </si>
  <si>
    <t>Market place</t>
  </si>
  <si>
    <t>Volume</t>
  </si>
  <si>
    <t>Value of volume in euro</t>
  </si>
  <si>
    <t>Premium turnover in euro</t>
  </si>
  <si>
    <t>Open Interest</t>
  </si>
  <si>
    <t>Equity</t>
  </si>
  <si>
    <t>Index</t>
  </si>
  <si>
    <t>Futures</t>
  </si>
  <si>
    <t xml:space="preserve">Futures </t>
  </si>
  <si>
    <t xml:space="preserve">Amsterdam </t>
  </si>
  <si>
    <t xml:space="preserve">Brussels </t>
  </si>
  <si>
    <t xml:space="preserve">Lisbon </t>
  </si>
  <si>
    <t xml:space="preserve">Paris </t>
  </si>
  <si>
    <t>Options</t>
  </si>
  <si>
    <t xml:space="preserve">Options </t>
  </si>
  <si>
    <t>Individual Equity</t>
  </si>
  <si>
    <t>Currency</t>
  </si>
  <si>
    <t>Commodity</t>
  </si>
  <si>
    <t>Total Futures</t>
  </si>
  <si>
    <t>Total Options</t>
  </si>
  <si>
    <t>Total Euronext</t>
  </si>
  <si>
    <t>Volume ( Wholesale)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</si>
</sst>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6"/>
      <color rgb="FF000000"/>
      <name val="Arial"/>
      <family val="2"/>
    </font>
    <font>
      <b/>
      <sz val="9"/>
      <color rgb="FF333333"/>
      <name val="Arial"/>
      <family val="2"/>
    </font>
    <font>
      <sz val="9"/>
      <color rgb="FF333333"/>
      <name val="Arial"/>
      <family val="2"/>
    </font>
    <font>
      <b/>
      <sz val="10"/>
      <color indexed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8D7F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EBEBEB"/>
      </left>
      <right style="thin">
        <color rgb="FFEBEBEB"/>
      </right>
      <top style="thin">
        <color rgb="FFCAC9D9"/>
      </top>
      <bottom style="thin">
        <color rgb="FFEBEBEB"/>
      </bottom>
      <diagonal/>
    </border>
    <border>
      <left style="thin">
        <color rgb="FFEBEBEB"/>
      </left>
      <right style="thin">
        <color rgb="FFEBEBEB"/>
      </right>
      <top/>
      <bottom style="thin">
        <color rgb="FFEBEBEB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</borders>
  <cellStyleXfs count="1">
    <xf numFmtId="0" fontId="0" fillId="0" borderId="0"/>
  </cellStyleXfs>
  <cellXfs count="19">
    <xf numFmtId="0" fontId="0" fillId="0" borderId="0" xfId="0"/>
    <xf numFmtId="14" fontId="1" fillId="2" borderId="1" xfId="0" applyNumberFormat="1" applyFont="1" applyFill="1" applyBorder="1" applyAlignment="1"/>
    <xf numFmtId="49" fontId="2" fillId="2" borderId="2" xfId="0" applyNumberFormat="1" applyFont="1" applyFill="1" applyBorder="1" applyAlignment="1">
      <alignment horizontal="left"/>
    </xf>
    <xf numFmtId="3" fontId="2" fillId="2" borderId="2" xfId="0" applyNumberFormat="1" applyFont="1" applyFill="1" applyBorder="1" applyAlignment="1">
      <alignment horizontal="right"/>
    </xf>
    <xf numFmtId="49" fontId="2" fillId="2" borderId="3" xfId="0" applyNumberFormat="1" applyFont="1" applyFill="1" applyBorder="1" applyAlignment="1">
      <alignment horizontal="left"/>
    </xf>
    <xf numFmtId="3" fontId="2" fillId="2" borderId="3" xfId="0" applyNumberFormat="1" applyFont="1" applyFill="1" applyBorder="1" applyAlignment="1">
      <alignment horizontal="right"/>
    </xf>
    <xf numFmtId="49" fontId="3" fillId="3" borderId="4" xfId="0" applyNumberFormat="1" applyFont="1" applyFill="1" applyBorder="1" applyAlignment="1">
      <alignment horizontal="left"/>
    </xf>
    <xf numFmtId="49" fontId="3" fillId="3" borderId="4" xfId="0" applyNumberFormat="1" applyFont="1" applyFill="1" applyBorder="1" applyAlignment="1">
      <alignment horizontal="left" vertical="center"/>
    </xf>
    <xf numFmtId="3" fontId="3" fillId="3" borderId="4" xfId="0" applyNumberFormat="1" applyFont="1" applyFill="1" applyBorder="1" applyAlignment="1">
      <alignment horizontal="right"/>
    </xf>
    <xf numFmtId="49" fontId="3" fillId="2" borderId="4" xfId="0" applyNumberFormat="1" applyFont="1" applyFill="1" applyBorder="1" applyAlignment="1">
      <alignment horizontal="left"/>
    </xf>
    <xf numFmtId="49" fontId="3" fillId="2" borderId="4" xfId="0" applyNumberFormat="1" applyFont="1" applyFill="1" applyBorder="1" applyAlignment="1">
      <alignment horizontal="left" vertical="center"/>
    </xf>
    <xf numFmtId="3" fontId="3" fillId="2" borderId="4" xfId="0" applyNumberFormat="1" applyFont="1" applyFill="1" applyBorder="1" applyAlignment="1">
      <alignment horizontal="right"/>
    </xf>
    <xf numFmtId="49" fontId="2" fillId="2" borderId="0" xfId="0" applyNumberFormat="1" applyFont="1" applyFill="1" applyAlignment="1">
      <alignment horizontal="left"/>
    </xf>
    <xf numFmtId="3" fontId="3" fillId="2" borderId="0" xfId="0" applyNumberFormat="1" applyFont="1" applyFill="1" applyAlignment="1">
      <alignment horizontal="left"/>
    </xf>
    <xf numFmtId="49" fontId="3" fillId="3" borderId="3" xfId="0" applyNumberFormat="1" applyFont="1" applyFill="1" applyBorder="1" applyAlignment="1">
      <alignment horizontal="left" vertical="center"/>
    </xf>
    <xf numFmtId="49" fontId="3" fillId="3" borderId="3" xfId="0" applyNumberFormat="1" applyFont="1" applyFill="1" applyBorder="1" applyAlignment="1">
      <alignment horizontal="left"/>
    </xf>
    <xf numFmtId="3" fontId="3" fillId="3" borderId="3" xfId="0" applyNumberFormat="1" applyFont="1" applyFill="1" applyBorder="1" applyAlignment="1">
      <alignment horizontal="right"/>
    </xf>
    <xf numFmtId="0" fontId="4" fillId="4" borderId="0" xfId="0" applyFon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6"/>
  <sheetViews>
    <sheetView tabSelected="1" workbookViewId="0">
      <selection activeCell="E9" sqref="E9"/>
    </sheetView>
  </sheetViews>
  <sheetFormatPr defaultColWidth="11.42578125" defaultRowHeight="15" x14ac:dyDescent="0.25"/>
  <cols>
    <col min="6" max="6" width="17.42578125" bestFit="1" customWidth="1"/>
    <col min="7" max="7" width="19.85546875" bestFit="1" customWidth="1"/>
    <col min="8" max="8" width="22" bestFit="1" customWidth="1"/>
  </cols>
  <sheetData>
    <row r="1" spans="1:22" ht="20.25" x14ac:dyDescent="0.3">
      <c r="A1" s="1" t="str">
        <f>"Euronext - Daily Derivatives statistics of "&amp;TEXT(DATE(YEAR(Summary!$V$1),MONTH(Summary!$V$1),DAY(Summary!$V$1)),"jj mm aaaa")</f>
        <v>Euronext - Daily Derivatives statistics of 29 03 2017</v>
      </c>
      <c r="V1" s="18">
        <v>42823</v>
      </c>
    </row>
    <row r="3" spans="1:22" x14ac:dyDescent="0.25">
      <c r="A3" s="17" t="s">
        <v>0</v>
      </c>
      <c r="B3" s="17" t="s">
        <v>0</v>
      </c>
      <c r="C3" s="17" t="s">
        <v>0</v>
      </c>
      <c r="D3" s="17" t="s">
        <v>1</v>
      </c>
      <c r="E3" s="17" t="s">
        <v>2</v>
      </c>
      <c r="F3" s="17" t="s">
        <v>22</v>
      </c>
      <c r="G3" s="17" t="s">
        <v>3</v>
      </c>
      <c r="H3" s="17" t="s">
        <v>4</v>
      </c>
      <c r="I3" s="17" t="s">
        <v>5</v>
      </c>
    </row>
    <row r="4" spans="1:22" x14ac:dyDescent="0.25">
      <c r="A4" s="2" t="s">
        <v>6</v>
      </c>
      <c r="B4" s="2"/>
      <c r="C4" s="2"/>
      <c r="D4" s="2"/>
      <c r="E4" s="3">
        <f>E6+E19</f>
        <v>353831</v>
      </c>
      <c r="F4" s="3">
        <f>F6+F19</f>
        <v>110861</v>
      </c>
      <c r="G4" s="3">
        <f>G6+G19</f>
        <v>10462717077.699999</v>
      </c>
      <c r="H4" s="3">
        <f>H6+H19</f>
        <v>84161290.359999999</v>
      </c>
      <c r="I4" s="3">
        <f>I6+I19</f>
        <v>13726243</v>
      </c>
    </row>
    <row r="5" spans="1:22" x14ac:dyDescent="0.25">
      <c r="A5" s="4"/>
      <c r="B5" s="4"/>
      <c r="C5" s="4"/>
      <c r="D5" s="4"/>
      <c r="E5" s="5"/>
      <c r="F5" s="5"/>
      <c r="G5" s="5"/>
      <c r="H5" s="5"/>
      <c r="I5" s="5"/>
    </row>
    <row r="6" spans="1:22" x14ac:dyDescent="0.25">
      <c r="A6" s="2"/>
      <c r="B6" s="2" t="s">
        <v>7</v>
      </c>
      <c r="C6" s="2"/>
      <c r="D6" s="2"/>
      <c r="E6" s="3">
        <f>E8+E14</f>
        <v>171829</v>
      </c>
      <c r="F6" s="3">
        <f>F8+F14</f>
        <v>44998</v>
      </c>
      <c r="G6" s="3">
        <f>G8+G14</f>
        <v>9908427128.3999996</v>
      </c>
      <c r="H6" s="3">
        <f>H8+H14</f>
        <v>57796103.5</v>
      </c>
      <c r="I6" s="3">
        <f>I8+I14</f>
        <v>1397447</v>
      </c>
    </row>
    <row r="7" spans="1:22" x14ac:dyDescent="0.25">
      <c r="A7" s="2"/>
      <c r="B7" s="2"/>
      <c r="C7" s="2"/>
      <c r="D7" s="2"/>
      <c r="E7" s="3"/>
      <c r="F7" s="3"/>
      <c r="G7" s="3"/>
      <c r="H7" s="3"/>
      <c r="I7" s="3"/>
    </row>
    <row r="8" spans="1:22" x14ac:dyDescent="0.25">
      <c r="A8" s="2"/>
      <c r="B8" s="2" t="s">
        <v>7</v>
      </c>
      <c r="C8" s="2" t="s">
        <v>8</v>
      </c>
      <c r="D8" s="2"/>
      <c r="E8" s="3">
        <f>SUM(E9:E12)</f>
        <v>115318</v>
      </c>
      <c r="F8" s="3">
        <f>SUM(F9:F12)</f>
        <v>22873</v>
      </c>
      <c r="G8" s="3">
        <f>SUM(G9:G12)</f>
        <v>7027033401</v>
      </c>
      <c r="H8" s="3">
        <f>SUM(H9:H12)</f>
        <v>0</v>
      </c>
      <c r="I8" s="3">
        <f>SUM(I9:I12)</f>
        <v>566090</v>
      </c>
    </row>
    <row r="9" spans="1:22" x14ac:dyDescent="0.25">
      <c r="A9" s="6"/>
      <c r="B9" s="7"/>
      <c r="C9" s="6" t="s">
        <v>9</v>
      </c>
      <c r="D9" s="6" t="s">
        <v>10</v>
      </c>
      <c r="E9" s="8">
        <v>24845</v>
      </c>
      <c r="F9" s="8">
        <v>0</v>
      </c>
      <c r="G9" s="8">
        <v>2548096355.1999998</v>
      </c>
      <c r="H9" s="8">
        <v>0</v>
      </c>
      <c r="I9" s="8">
        <v>71741</v>
      </c>
    </row>
    <row r="10" spans="1:22" x14ac:dyDescent="0.25">
      <c r="A10" s="9"/>
      <c r="B10" s="10"/>
      <c r="C10" s="9" t="s">
        <v>9</v>
      </c>
      <c r="D10" s="9" t="s">
        <v>11</v>
      </c>
      <c r="E10" s="11">
        <v>13</v>
      </c>
      <c r="F10" s="11">
        <v>0</v>
      </c>
      <c r="G10" s="11">
        <v>492380.2</v>
      </c>
      <c r="H10" s="11">
        <v>0</v>
      </c>
      <c r="I10" s="11">
        <v>64</v>
      </c>
    </row>
    <row r="11" spans="1:22" x14ac:dyDescent="0.25">
      <c r="A11" s="6"/>
      <c r="B11" s="7"/>
      <c r="C11" s="6" t="s">
        <v>9</v>
      </c>
      <c r="D11" s="6" t="s">
        <v>12</v>
      </c>
      <c r="E11" s="8">
        <v>140</v>
      </c>
      <c r="F11" s="8">
        <v>50</v>
      </c>
      <c r="G11" s="8">
        <v>684343.8</v>
      </c>
      <c r="H11" s="8">
        <v>0</v>
      </c>
      <c r="I11" s="8">
        <v>15356</v>
      </c>
    </row>
    <row r="12" spans="1:22" x14ac:dyDescent="0.25">
      <c r="A12" s="9"/>
      <c r="B12" s="10"/>
      <c r="C12" s="9" t="s">
        <v>9</v>
      </c>
      <c r="D12" s="9" t="s">
        <v>13</v>
      </c>
      <c r="E12" s="11">
        <v>90320</v>
      </c>
      <c r="F12" s="11">
        <v>22823</v>
      </c>
      <c r="G12" s="11">
        <v>4477760321.8000002</v>
      </c>
      <c r="H12" s="11">
        <v>0</v>
      </c>
      <c r="I12" s="11">
        <v>478929</v>
      </c>
    </row>
    <row r="13" spans="1:22" x14ac:dyDescent="0.25">
      <c r="A13" s="2"/>
      <c r="B13" s="2"/>
      <c r="C13" s="2"/>
      <c r="D13" s="2"/>
      <c r="E13" s="2"/>
      <c r="F13" s="2"/>
      <c r="G13" s="2"/>
      <c r="H13" s="2"/>
      <c r="I13" s="2"/>
    </row>
    <row r="14" spans="1:22" x14ac:dyDescent="0.25">
      <c r="A14" s="2"/>
      <c r="B14" s="2" t="s">
        <v>7</v>
      </c>
      <c r="C14" s="2" t="s">
        <v>14</v>
      </c>
      <c r="D14" s="2"/>
      <c r="E14" s="3">
        <f>SUM(E15:E17)</f>
        <v>56511</v>
      </c>
      <c r="F14" s="3">
        <f>SUM(F15:F17)</f>
        <v>22125</v>
      </c>
      <c r="G14" s="3">
        <f>SUM(G15:G17)</f>
        <v>2881393727.4000001</v>
      </c>
      <c r="H14" s="3">
        <f>SUM(H15:H17)</f>
        <v>57796103.5</v>
      </c>
      <c r="I14" s="3">
        <f>SUM(I15:I17)</f>
        <v>831357</v>
      </c>
    </row>
    <row r="15" spans="1:22" x14ac:dyDescent="0.25">
      <c r="A15" s="6"/>
      <c r="B15" s="7"/>
      <c r="C15" s="6" t="s">
        <v>15</v>
      </c>
      <c r="D15" s="6" t="s">
        <v>10</v>
      </c>
      <c r="E15" s="8">
        <v>26523</v>
      </c>
      <c r="F15" s="8">
        <v>0</v>
      </c>
      <c r="G15" s="8">
        <v>1361290012.2</v>
      </c>
      <c r="H15" s="8">
        <v>11266997.5</v>
      </c>
      <c r="I15" s="8">
        <v>196485</v>
      </c>
    </row>
    <row r="16" spans="1:22" x14ac:dyDescent="0.25">
      <c r="A16" s="9"/>
      <c r="B16" s="10"/>
      <c r="C16" s="9" t="s">
        <v>15</v>
      </c>
      <c r="D16" s="9" t="s">
        <v>11</v>
      </c>
      <c r="E16" s="11">
        <v>0</v>
      </c>
      <c r="F16" s="11">
        <v>0</v>
      </c>
      <c r="G16" s="11">
        <v>0</v>
      </c>
      <c r="H16" s="11">
        <v>0</v>
      </c>
      <c r="I16" s="11">
        <v>223</v>
      </c>
    </row>
    <row r="17" spans="1:9" x14ac:dyDescent="0.25">
      <c r="A17" s="6"/>
      <c r="B17" s="7"/>
      <c r="C17" s="6" t="s">
        <v>15</v>
      </c>
      <c r="D17" s="6" t="s">
        <v>13</v>
      </c>
      <c r="E17" s="8">
        <v>29988</v>
      </c>
      <c r="F17" s="8">
        <v>22125</v>
      </c>
      <c r="G17" s="8">
        <v>1520103715.2</v>
      </c>
      <c r="H17" s="8">
        <v>46529106</v>
      </c>
      <c r="I17" s="8">
        <v>634649</v>
      </c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  <row r="19" spans="1:9" x14ac:dyDescent="0.25">
      <c r="A19" s="2"/>
      <c r="B19" s="2" t="s">
        <v>16</v>
      </c>
      <c r="C19" s="2"/>
      <c r="D19" s="2"/>
      <c r="E19" s="3">
        <f>E21+E27</f>
        <v>182002</v>
      </c>
      <c r="F19" s="3">
        <f>F21+F27</f>
        <v>65863</v>
      </c>
      <c r="G19" s="3">
        <f>G21+G27</f>
        <v>554289949.29999995</v>
      </c>
      <c r="H19" s="3">
        <f>H21+H27</f>
        <v>26365186.859999999</v>
      </c>
      <c r="I19" s="3">
        <f>I21+I27</f>
        <v>12328796</v>
      </c>
    </row>
    <row r="20" spans="1:9" x14ac:dyDescent="0.25">
      <c r="A20" s="2"/>
      <c r="B20" s="2"/>
      <c r="C20" s="2"/>
      <c r="D20" s="2"/>
      <c r="E20" s="3"/>
      <c r="F20" s="3"/>
      <c r="G20" s="3"/>
      <c r="H20" s="3"/>
      <c r="I20" s="3"/>
    </row>
    <row r="21" spans="1:9" x14ac:dyDescent="0.25">
      <c r="A21" s="2"/>
      <c r="B21" s="2"/>
      <c r="C21" s="2" t="s">
        <v>8</v>
      </c>
      <c r="D21" s="2"/>
      <c r="E21" s="3">
        <f>SUM(E22:E25)</f>
        <v>0</v>
      </c>
      <c r="F21" s="3">
        <f>SUM(F22:F25)</f>
        <v>0</v>
      </c>
      <c r="G21" s="3">
        <f>SUM(G22:G25)</f>
        <v>0</v>
      </c>
      <c r="H21" s="3">
        <f>SUM(H22:H25)</f>
        <v>0</v>
      </c>
      <c r="I21" s="3">
        <f>SUM(I22:I25)</f>
        <v>11325</v>
      </c>
    </row>
    <row r="22" spans="1:9" x14ac:dyDescent="0.25">
      <c r="A22" s="9"/>
      <c r="B22" s="10"/>
      <c r="C22" s="9" t="s">
        <v>9</v>
      </c>
      <c r="D22" s="9" t="s">
        <v>10</v>
      </c>
      <c r="E22" s="11">
        <v>0</v>
      </c>
      <c r="F22" s="11">
        <v>0</v>
      </c>
      <c r="G22" s="11">
        <v>0</v>
      </c>
      <c r="H22" s="11">
        <v>0</v>
      </c>
      <c r="I22" s="11">
        <v>8982</v>
      </c>
    </row>
    <row r="23" spans="1:9" x14ac:dyDescent="0.25">
      <c r="A23" s="6"/>
      <c r="B23" s="7"/>
      <c r="C23" s="6" t="s">
        <v>9</v>
      </c>
      <c r="D23" s="6" t="s">
        <v>11</v>
      </c>
      <c r="E23" s="8">
        <v>0</v>
      </c>
      <c r="F23" s="8">
        <v>0</v>
      </c>
      <c r="G23" s="8">
        <v>0</v>
      </c>
      <c r="H23" s="11">
        <v>0</v>
      </c>
      <c r="I23" s="8">
        <v>145</v>
      </c>
    </row>
    <row r="24" spans="1:9" x14ac:dyDescent="0.25">
      <c r="A24" s="9"/>
      <c r="B24" s="10"/>
      <c r="C24" s="9" t="s">
        <v>9</v>
      </c>
      <c r="D24" s="9" t="s">
        <v>12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</row>
    <row r="25" spans="1:9" x14ac:dyDescent="0.25">
      <c r="A25" s="6"/>
      <c r="B25" s="7"/>
      <c r="C25" s="6" t="s">
        <v>9</v>
      </c>
      <c r="D25" s="6" t="s">
        <v>13</v>
      </c>
      <c r="E25" s="8">
        <v>0</v>
      </c>
      <c r="F25" s="8">
        <v>0</v>
      </c>
      <c r="G25" s="8">
        <v>0</v>
      </c>
      <c r="H25" s="11">
        <v>0</v>
      </c>
      <c r="I25" s="8">
        <v>2198</v>
      </c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 t="s">
        <v>14</v>
      </c>
      <c r="D27" s="2"/>
      <c r="E27" s="3">
        <f>SUM(E28:E30)</f>
        <v>182002</v>
      </c>
      <c r="F27" s="3">
        <f>SUM(F28:F30)</f>
        <v>65863</v>
      </c>
      <c r="G27" s="3">
        <f>SUM(G28:G30)</f>
        <v>554289949.29999995</v>
      </c>
      <c r="H27" s="3">
        <f>SUM(H28:H30)</f>
        <v>26365186.859999999</v>
      </c>
      <c r="I27" s="3">
        <f>SUM(I28:I30)</f>
        <v>12317471</v>
      </c>
    </row>
    <row r="28" spans="1:9" x14ac:dyDescent="0.25">
      <c r="A28" s="9"/>
      <c r="B28" s="10"/>
      <c r="C28" s="9" t="s">
        <v>15</v>
      </c>
      <c r="D28" s="9" t="s">
        <v>10</v>
      </c>
      <c r="E28" s="11">
        <v>109199</v>
      </c>
      <c r="F28" s="11">
        <v>28245</v>
      </c>
      <c r="G28" s="11">
        <v>295164171.19</v>
      </c>
      <c r="H28" s="11">
        <v>13636024.539999999</v>
      </c>
      <c r="I28" s="11">
        <v>7560606</v>
      </c>
    </row>
    <row r="29" spans="1:9" x14ac:dyDescent="0.25">
      <c r="A29" s="6"/>
      <c r="B29" s="7"/>
      <c r="C29" s="6" t="s">
        <v>15</v>
      </c>
      <c r="D29" s="6" t="s">
        <v>11</v>
      </c>
      <c r="E29" s="8">
        <v>4991</v>
      </c>
      <c r="F29" s="8">
        <v>400</v>
      </c>
      <c r="G29" s="8">
        <v>29905020.600000001</v>
      </c>
      <c r="H29" s="8">
        <v>1568289</v>
      </c>
      <c r="I29" s="8">
        <v>149522</v>
      </c>
    </row>
    <row r="30" spans="1:9" x14ac:dyDescent="0.25">
      <c r="A30" s="9"/>
      <c r="B30" s="10"/>
      <c r="C30" s="9" t="s">
        <v>15</v>
      </c>
      <c r="D30" s="9" t="s">
        <v>13</v>
      </c>
      <c r="E30" s="11">
        <v>67812</v>
      </c>
      <c r="F30" s="11">
        <v>37218</v>
      </c>
      <c r="G30" s="11">
        <v>229220757.50999999</v>
      </c>
      <c r="H30" s="11">
        <v>11160873.32</v>
      </c>
      <c r="I30" s="11">
        <v>4607343</v>
      </c>
    </row>
    <row r="31" spans="1:9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5">
      <c r="A32" s="12"/>
      <c r="B32" s="12"/>
      <c r="C32" s="12"/>
      <c r="D32" s="12"/>
      <c r="E32" s="12"/>
      <c r="F32" s="12"/>
      <c r="G32" s="12"/>
      <c r="H32" s="12"/>
      <c r="I32" s="12"/>
    </row>
    <row r="33" spans="1:9" x14ac:dyDescent="0.25">
      <c r="A33" s="17" t="s">
        <v>0</v>
      </c>
      <c r="B33" s="17" t="s">
        <v>0</v>
      </c>
      <c r="C33" s="17" t="s">
        <v>0</v>
      </c>
      <c r="D33" s="17" t="s">
        <v>1</v>
      </c>
      <c r="E33" s="17" t="s">
        <v>2</v>
      </c>
      <c r="F33" s="17" t="s">
        <v>22</v>
      </c>
      <c r="G33" s="17" t="s">
        <v>3</v>
      </c>
      <c r="H33" s="17" t="s">
        <v>4</v>
      </c>
      <c r="I33" s="17" t="s">
        <v>5</v>
      </c>
    </row>
    <row r="34" spans="1:9" x14ac:dyDescent="0.25">
      <c r="A34" s="2" t="s">
        <v>17</v>
      </c>
      <c r="B34" s="2"/>
      <c r="C34" s="2"/>
      <c r="D34" s="2"/>
      <c r="E34" s="3">
        <f>E35+E38</f>
        <v>0</v>
      </c>
      <c r="F34" s="3">
        <f>F35+F38</f>
        <v>0</v>
      </c>
      <c r="G34" s="3">
        <f>G35+G38</f>
        <v>0</v>
      </c>
      <c r="H34" s="3">
        <f>H35+H38</f>
        <v>0</v>
      </c>
      <c r="I34" s="3">
        <f>I35+I38</f>
        <v>1353</v>
      </c>
    </row>
    <row r="35" spans="1:9" x14ac:dyDescent="0.25">
      <c r="A35" s="2"/>
      <c r="B35" s="2"/>
      <c r="C35" s="2" t="s">
        <v>8</v>
      </c>
      <c r="D35" s="2"/>
      <c r="E35" s="3">
        <f>E36</f>
        <v>0</v>
      </c>
      <c r="F35" s="3">
        <f>F36</f>
        <v>0</v>
      </c>
      <c r="G35" s="3">
        <f>G36</f>
        <v>0</v>
      </c>
      <c r="H35" s="3">
        <f>H36</f>
        <v>0</v>
      </c>
      <c r="I35" s="3">
        <f>I36</f>
        <v>0</v>
      </c>
    </row>
    <row r="36" spans="1:9" x14ac:dyDescent="0.25">
      <c r="A36" s="6"/>
      <c r="B36" s="7"/>
      <c r="C36" s="6" t="s">
        <v>9</v>
      </c>
      <c r="D36" s="6" t="s">
        <v>10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 t="s">
        <v>14</v>
      </c>
      <c r="D38" s="2"/>
      <c r="E38" s="3">
        <f>E39</f>
        <v>0</v>
      </c>
      <c r="F38" s="3">
        <f>F39</f>
        <v>0</v>
      </c>
      <c r="G38" s="3">
        <f>G39</f>
        <v>0</v>
      </c>
      <c r="H38" s="3">
        <f>H39</f>
        <v>0</v>
      </c>
      <c r="I38" s="3">
        <f>I39</f>
        <v>1353</v>
      </c>
    </row>
    <row r="39" spans="1:9" x14ac:dyDescent="0.25">
      <c r="A39" s="9"/>
      <c r="B39" s="10"/>
      <c r="C39" s="9" t="s">
        <v>15</v>
      </c>
      <c r="D39" s="9" t="s">
        <v>10</v>
      </c>
      <c r="E39" s="11">
        <v>0</v>
      </c>
      <c r="F39" s="11">
        <v>0</v>
      </c>
      <c r="G39" s="11">
        <v>0</v>
      </c>
      <c r="H39" s="11">
        <v>0</v>
      </c>
      <c r="I39" s="11">
        <v>1353</v>
      </c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12"/>
      <c r="B41" s="12"/>
      <c r="C41" s="12"/>
      <c r="D41" s="12"/>
      <c r="E41" s="12"/>
      <c r="F41" s="12"/>
      <c r="G41" s="12"/>
      <c r="H41" s="12"/>
      <c r="I41" s="12"/>
    </row>
    <row r="42" spans="1:9" x14ac:dyDescent="0.25">
      <c r="A42" s="17" t="s">
        <v>0</v>
      </c>
      <c r="B42" s="17" t="s">
        <v>0</v>
      </c>
      <c r="C42" s="17" t="s">
        <v>0</v>
      </c>
      <c r="D42" s="17" t="s">
        <v>1</v>
      </c>
      <c r="E42" s="17" t="s">
        <v>2</v>
      </c>
      <c r="F42" s="17" t="s">
        <v>22</v>
      </c>
      <c r="G42" s="17" t="s">
        <v>3</v>
      </c>
      <c r="H42" s="17" t="s">
        <v>4</v>
      </c>
      <c r="I42" s="17" t="s">
        <v>5</v>
      </c>
    </row>
    <row r="43" spans="1:9" x14ac:dyDescent="0.25">
      <c r="A43" s="2" t="s">
        <v>18</v>
      </c>
      <c r="B43" s="2"/>
      <c r="C43" s="2"/>
      <c r="D43" s="2"/>
      <c r="E43" s="3">
        <f>E44+E48</f>
        <v>35776</v>
      </c>
      <c r="F43" s="3">
        <f>F44+F48</f>
        <v>5769</v>
      </c>
      <c r="G43" s="3">
        <f>G44+G48</f>
        <v>353396278.5</v>
      </c>
      <c r="H43" s="3">
        <f>H44+H48</f>
        <v>540770</v>
      </c>
      <c r="I43" s="3">
        <f>I44+I48</f>
        <v>644123</v>
      </c>
    </row>
    <row r="44" spans="1:9" x14ac:dyDescent="0.25">
      <c r="A44" s="6"/>
      <c r="B44" s="2"/>
      <c r="C44" s="2" t="s">
        <v>8</v>
      </c>
      <c r="D44" s="2"/>
      <c r="E44" s="3">
        <f>E45+E46</f>
        <v>33400</v>
      </c>
      <c r="F44" s="3">
        <f>F45+F46</f>
        <v>3585</v>
      </c>
      <c r="G44" s="3">
        <f>G45+G46</f>
        <v>352853687.5</v>
      </c>
      <c r="H44" s="3">
        <f>H45+H46</f>
        <v>0</v>
      </c>
      <c r="I44" s="3">
        <f>I45+I46</f>
        <v>418366</v>
      </c>
    </row>
    <row r="45" spans="1:9" x14ac:dyDescent="0.25">
      <c r="A45" s="13"/>
      <c r="B45" s="7"/>
      <c r="C45" s="6" t="s">
        <v>9</v>
      </c>
      <c r="D45" s="6" t="s">
        <v>10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</row>
    <row r="46" spans="1:9" x14ac:dyDescent="0.25">
      <c r="A46" s="13"/>
      <c r="B46" s="14"/>
      <c r="C46" s="15" t="s">
        <v>9</v>
      </c>
      <c r="D46" s="15" t="s">
        <v>13</v>
      </c>
      <c r="E46" s="16">
        <v>33400</v>
      </c>
      <c r="F46" s="16">
        <v>3585</v>
      </c>
      <c r="G46" s="16">
        <v>352853687.5</v>
      </c>
      <c r="H46" s="16">
        <v>0</v>
      </c>
      <c r="I46" s="16">
        <v>418366</v>
      </c>
    </row>
    <row r="47" spans="1:9" x14ac:dyDescent="0.25">
      <c r="A47" s="2"/>
      <c r="B47" s="2"/>
      <c r="C47" s="2"/>
      <c r="D47" s="2"/>
      <c r="E47" s="2"/>
      <c r="F47" s="2"/>
      <c r="G47" s="2"/>
      <c r="H47" s="2"/>
      <c r="I47" s="2"/>
    </row>
    <row r="48" spans="1:9" x14ac:dyDescent="0.25">
      <c r="A48" s="2"/>
      <c r="B48" s="2"/>
      <c r="C48" s="2" t="s">
        <v>14</v>
      </c>
      <c r="D48" s="2"/>
      <c r="E48" s="3">
        <f>E49</f>
        <v>2376</v>
      </c>
      <c r="F48" s="3">
        <f>F49</f>
        <v>2184</v>
      </c>
      <c r="G48" s="3">
        <f>G49</f>
        <v>542591</v>
      </c>
      <c r="H48" s="3">
        <f>H49</f>
        <v>540770</v>
      </c>
      <c r="I48" s="3">
        <f>I49</f>
        <v>225757</v>
      </c>
    </row>
    <row r="49" spans="1:9" x14ac:dyDescent="0.25">
      <c r="A49" s="9"/>
      <c r="B49" s="10"/>
      <c r="C49" s="9" t="s">
        <v>15</v>
      </c>
      <c r="D49" s="9" t="s">
        <v>13</v>
      </c>
      <c r="E49" s="11">
        <v>2376</v>
      </c>
      <c r="F49" s="11">
        <v>2184</v>
      </c>
      <c r="G49" s="11">
        <v>542591</v>
      </c>
      <c r="H49" s="11">
        <v>540770</v>
      </c>
      <c r="I49" s="11">
        <v>225757</v>
      </c>
    </row>
    <row r="50" spans="1:9" x14ac:dyDescent="0.25">
      <c r="A50" s="2"/>
      <c r="B50" s="2"/>
      <c r="C50" s="2"/>
      <c r="D50" s="2"/>
      <c r="E50" s="2"/>
      <c r="F50" s="2"/>
      <c r="G50" s="2"/>
      <c r="H50" s="2"/>
      <c r="I50" s="2"/>
    </row>
    <row r="51" spans="1:9" x14ac:dyDescent="0.25">
      <c r="A51" s="2"/>
      <c r="B51" s="2"/>
      <c r="C51" s="2"/>
      <c r="D51" s="2"/>
      <c r="E51" s="2"/>
      <c r="F51" s="2"/>
      <c r="G51" s="2"/>
      <c r="H51" s="2"/>
      <c r="I51" s="2"/>
    </row>
    <row r="52" spans="1:9" x14ac:dyDescent="0.25">
      <c r="A52" s="12"/>
      <c r="B52" s="12"/>
      <c r="C52" s="12"/>
      <c r="D52" s="12"/>
      <c r="E52" s="12"/>
      <c r="F52" s="12"/>
      <c r="G52" s="12"/>
      <c r="H52" s="12"/>
      <c r="I52" s="12"/>
    </row>
    <row r="53" spans="1:9" x14ac:dyDescent="0.25">
      <c r="A53" s="2" t="s">
        <v>19</v>
      </c>
      <c r="B53" s="2"/>
      <c r="C53" s="2"/>
      <c r="D53" s="2"/>
      <c r="E53" s="3">
        <f>E8+E21+E35+E44</f>
        <v>148718</v>
      </c>
      <c r="F53" s="3">
        <f>F8+F21+F35+F44</f>
        <v>26458</v>
      </c>
      <c r="G53" s="3">
        <f>G8+G21+G35+G44</f>
        <v>7379887088.5</v>
      </c>
      <c r="H53" s="3">
        <f>H8+H21+H35+H44</f>
        <v>0</v>
      </c>
      <c r="I53" s="3">
        <f>I8+I21+I35+I44</f>
        <v>995781</v>
      </c>
    </row>
    <row r="54" spans="1:9" x14ac:dyDescent="0.25">
      <c r="A54" s="2" t="s">
        <v>20</v>
      </c>
      <c r="B54" s="2"/>
      <c r="C54" s="2"/>
      <c r="D54" s="2"/>
      <c r="E54" s="3">
        <f>E14+E27+E38+E48</f>
        <v>240889</v>
      </c>
      <c r="F54" s="3">
        <f>F14+F27+F38+F48</f>
        <v>90172</v>
      </c>
      <c r="G54" s="3">
        <f>G14+G27+G38+G48</f>
        <v>3436226267.6999998</v>
      </c>
      <c r="H54" s="3">
        <f>H14+H27+H38+H48</f>
        <v>84702060.359999999</v>
      </c>
      <c r="I54" s="3">
        <f>I14+I27+I38+I48</f>
        <v>13375938</v>
      </c>
    </row>
    <row r="55" spans="1:9" x14ac:dyDescent="0.25">
      <c r="A55" s="2"/>
      <c r="B55" s="2"/>
      <c r="C55" s="2"/>
      <c r="D55" s="2"/>
      <c r="E55" s="2"/>
      <c r="F55" s="2"/>
      <c r="G55" s="2"/>
      <c r="H55" s="2"/>
      <c r="I55" s="2"/>
    </row>
    <row r="56" spans="1:9" x14ac:dyDescent="0.25">
      <c r="A56" s="2" t="s">
        <v>21</v>
      </c>
      <c r="B56" s="2"/>
      <c r="C56" s="2"/>
      <c r="D56" s="2"/>
      <c r="E56" s="3">
        <f>E4+E34+E43</f>
        <v>389607</v>
      </c>
      <c r="F56" s="3">
        <f>F4+F34+F43</f>
        <v>116630</v>
      </c>
      <c r="G56" s="3">
        <f>G4+G34+G43</f>
        <v>10816113356.199999</v>
      </c>
      <c r="H56" s="3">
        <f>H4+H34+H43</f>
        <v>84702060.359999999</v>
      </c>
      <c r="I56" s="3">
        <f>I4+I34+I43</f>
        <v>14371719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9</vt:i4>
      </vt:variant>
    </vt:vector>
  </HeadingPairs>
  <TitlesOfParts>
    <vt:vector size="10" baseType="lpstr">
      <vt:lpstr>Summary</vt:lpstr>
      <vt:lpstr>Summary!datacomF</vt:lpstr>
      <vt:lpstr>Summary!datacomO</vt:lpstr>
      <vt:lpstr>Summary!datacurF</vt:lpstr>
      <vt:lpstr>Summary!datacurO</vt:lpstr>
      <vt:lpstr>Summary!dataequiF</vt:lpstr>
      <vt:lpstr>Summary!dataequiO</vt:lpstr>
      <vt:lpstr>Summary!dataindF</vt:lpstr>
      <vt:lpstr>Summary!dataindO</vt:lpstr>
      <vt:lpstr>Summary!date</vt:lpstr>
    </vt:vector>
  </TitlesOfParts>
  <Company>NYSE Euronext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Luxi Chen</dc:creator>
  <cp:lastModifiedBy>Angelique Begrand</cp:lastModifiedBy>
  <dcterms:created xsi:type="dcterms:W3CDTF">2016-01-13T10:34:16Z</dcterms:created>
  <dcterms:modified xsi:type="dcterms:W3CDTF">2017-03-30T08:28:38Z</dcterms:modified>
</cp:coreProperties>
</file>