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B9DD0D50-0E7E-4B64-B8B9-30ED26609E0A}" xr6:coauthVersionLast="47" xr6:coauthVersionMax="47" xr10:uidLastSave="{00000000-0000-0000-0000-000000000000}"/>
  <bookViews>
    <workbookView xWindow="28680" yWindow="-120" windowWidth="29040" windowHeight="17520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3" i="18" l="1"/>
  <c r="G69" i="18"/>
  <c r="G68" i="17"/>
  <c r="G224" i="18"/>
  <c r="G102" i="17"/>
  <c r="G84" i="18" l="1"/>
  <c r="T257" i="17" l="1"/>
  <c r="I278" i="17"/>
  <c r="G278" i="17"/>
  <c r="M224" i="17"/>
  <c r="M68" i="17"/>
  <c r="I39" i="17"/>
  <c r="G146" i="17"/>
  <c r="I146" i="17"/>
  <c r="G273" i="17"/>
  <c r="I94" i="17"/>
  <c r="I91" i="17"/>
  <c r="T288" i="18"/>
  <c r="T290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344" i="18"/>
  <c r="T289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8" i="18"/>
  <c r="R38" i="18"/>
  <c r="S38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6" i="18"/>
  <c r="R46" i="18"/>
  <c r="S46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R73" i="18"/>
  <c r="S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0" i="18"/>
  <c r="R150" i="18"/>
  <c r="S150" i="18"/>
  <c r="Q151" i="18"/>
  <c r="R151" i="18"/>
  <c r="S151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7" i="18"/>
  <c r="R177" i="18"/>
  <c r="S177" i="18"/>
  <c r="Q178" i="18"/>
  <c r="R178" i="18"/>
  <c r="S178" i="18"/>
  <c r="Q179" i="18"/>
  <c r="R179" i="18"/>
  <c r="S179" i="18"/>
  <c r="Q180" i="18"/>
  <c r="R180" i="18"/>
  <c r="S180" i="18"/>
  <c r="Q181" i="18"/>
  <c r="R181" i="18"/>
  <c r="S181" i="18"/>
  <c r="Q182" i="18"/>
  <c r="R182" i="18"/>
  <c r="S182" i="18"/>
  <c r="Q183" i="18"/>
  <c r="R183" i="18"/>
  <c r="S183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R196" i="18"/>
  <c r="S196" i="18"/>
  <c r="Q197" i="18"/>
  <c r="R197" i="18"/>
  <c r="S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R227" i="18"/>
  <c r="S227" i="18"/>
  <c r="Q228" i="18"/>
  <c r="R228" i="18"/>
  <c r="S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R242" i="18"/>
  <c r="S242" i="18"/>
  <c r="Q243" i="18"/>
  <c r="R243" i="18"/>
  <c r="S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R270" i="18"/>
  <c r="S270" i="18"/>
  <c r="Q271" i="18"/>
  <c r="R271" i="18"/>
  <c r="S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Q288" i="18"/>
  <c r="R288" i="18"/>
  <c r="S288" i="18"/>
  <c r="S14" i="18"/>
  <c r="R14" i="18"/>
  <c r="Q14" i="18"/>
  <c r="T287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1" i="18"/>
  <c r="T270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3" i="18"/>
  <c r="T242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8" i="18"/>
  <c r="T227" i="18"/>
  <c r="T226" i="18"/>
  <c r="T225" i="18"/>
  <c r="T223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8" i="18"/>
  <c r="T206" i="18"/>
  <c r="T205" i="18"/>
  <c r="T204" i="18"/>
  <c r="T203" i="18"/>
  <c r="T202" i="18"/>
  <c r="T201" i="18"/>
  <c r="T200" i="18"/>
  <c r="T199" i="18"/>
  <c r="T198" i="18"/>
  <c r="T197" i="18"/>
  <c r="T196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3" i="18"/>
  <c r="T182" i="18"/>
  <c r="T181" i="18"/>
  <c r="T180" i="18"/>
  <c r="T179" i="18"/>
  <c r="T178" i="18"/>
  <c r="T177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1" i="18"/>
  <c r="T150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4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3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6" i="18"/>
  <c r="T45" i="18"/>
  <c r="T44" i="18"/>
  <c r="T43" i="18"/>
  <c r="T42" i="18"/>
  <c r="T41" i="18"/>
  <c r="T40" i="18"/>
  <c r="T39" i="18"/>
  <c r="T38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5" i="18" l="1"/>
  <c r="T207" i="18"/>
  <c r="T224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T102" i="17"/>
  <c r="G243" i="17"/>
  <c r="T243" i="17" s="1"/>
  <c r="Q102" i="17" l="1"/>
  <c r="R102" i="17"/>
  <c r="S102" i="17"/>
  <c r="R243" i="17"/>
  <c r="S243" i="17"/>
  <c r="G134" i="17"/>
  <c r="G207" i="17"/>
  <c r="G94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<sst xmlns="http://schemas.openxmlformats.org/spreadsheetml/2006/main" count="15940" uniqueCount="971">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</sst>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d\-mmm\-yy;@"/>
    <numFmt numFmtId="165" formatCode="0.0000"/>
    <numFmt numFmtId="166" formatCode="0.000000"/>
    <numFmt numFmtId="167" formatCode="0.00000"/>
    <numFmt numFmtId="168" formatCode="0.000"/>
    <numFmt numFmtId="169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4" fontId="2" fillId="0" borderId="4" xfId="0" applyNumberFormat="1" applyFont="1" applyBorder="1" applyProtection="1">
      <protection locked="0"/>
    </xf>
    <xf numFmtId="165" fontId="2" fillId="0" borderId="5" xfId="0" applyNumberFormat="1" applyFont="1" applyBorder="1" applyProtection="1">
      <protection locked="0"/>
    </xf>
    <xf numFmtId="164" fontId="2" fillId="0" borderId="7" xfId="0" applyNumberFormat="1" applyFont="1" applyBorder="1" applyProtection="1">
      <protection locked="0"/>
    </xf>
    <xf numFmtId="165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4" fontId="2" fillId="9" borderId="4" xfId="0" applyNumberFormat="1" applyFont="1" applyFill="1" applyBorder="1" applyProtection="1">
      <protection locked="0"/>
    </xf>
    <xf numFmtId="165" fontId="2" fillId="9" borderId="5" xfId="0" applyNumberFormat="1" applyFont="1" applyFill="1" applyBorder="1" applyProtection="1">
      <protection locked="0"/>
    </xf>
    <xf numFmtId="164" fontId="2" fillId="9" borderId="7" xfId="0" applyNumberFormat="1" applyFont="1" applyFill="1" applyBorder="1" applyProtection="1">
      <protection locked="0"/>
    </xf>
    <xf numFmtId="165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5" fontId="2" fillId="0" borderId="0" xfId="0" applyNumberFormat="1" applyFont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4" fontId="2" fillId="0" borderId="14" xfId="0" applyNumberFormat="1" applyFont="1" applyBorder="1" applyProtection="1">
      <protection locked="0"/>
    </xf>
    <xf numFmtId="165" fontId="2" fillId="0" borderId="15" xfId="0" applyNumberFormat="1" applyFont="1" applyBorder="1" applyProtection="1">
      <protection locked="0"/>
    </xf>
    <xf numFmtId="164" fontId="2" fillId="0" borderId="17" xfId="0" applyNumberFormat="1" applyFont="1" applyBorder="1" applyProtection="1">
      <protection locked="0"/>
    </xf>
    <xf numFmtId="165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4" fontId="2" fillId="0" borderId="20" xfId="0" applyNumberFormat="1" applyFont="1" applyBorder="1" applyProtection="1">
      <protection locked="0"/>
    </xf>
    <xf numFmtId="165" fontId="2" fillId="0" borderId="21" xfId="0" applyNumberFormat="1" applyFont="1" applyBorder="1" applyProtection="1">
      <protection locked="0"/>
    </xf>
    <xf numFmtId="164" fontId="2" fillId="0" borderId="23" xfId="0" applyNumberFormat="1" applyFont="1" applyBorder="1" applyProtection="1">
      <protection locked="0"/>
    </xf>
    <xf numFmtId="165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4" fontId="2" fillId="0" borderId="27" xfId="0" applyNumberFormat="1" applyFont="1" applyBorder="1" applyProtection="1">
      <protection locked="0"/>
    </xf>
    <xf numFmtId="165" fontId="2" fillId="0" borderId="28" xfId="0" applyNumberFormat="1" applyFont="1" applyBorder="1" applyProtection="1">
      <protection locked="0"/>
    </xf>
    <xf numFmtId="164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4" fontId="2" fillId="0" borderId="34" xfId="0" applyNumberFormat="1" applyFont="1" applyBorder="1" applyProtection="1">
      <protection locked="0"/>
    </xf>
    <xf numFmtId="165" fontId="2" fillId="0" borderId="35" xfId="0" applyNumberFormat="1" applyFont="1" applyBorder="1" applyProtection="1">
      <protection locked="0"/>
    </xf>
    <xf numFmtId="164" fontId="2" fillId="0" borderId="36" xfId="0" applyNumberFormat="1" applyFont="1" applyBorder="1" applyProtection="1">
      <protection locked="0"/>
    </xf>
    <xf numFmtId="165" fontId="2" fillId="0" borderId="37" xfId="0" applyNumberFormat="1" applyFont="1" applyBorder="1"/>
    <xf numFmtId="165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5" fontId="15" fillId="0" borderId="30" xfId="0" applyNumberFormat="1" applyFont="1" applyBorder="1"/>
    <xf numFmtId="165" fontId="2" fillId="2" borderId="5" xfId="0" applyNumberFormat="1" applyFont="1" applyFill="1" applyBorder="1" applyProtection="1">
      <protection locked="0"/>
    </xf>
    <xf numFmtId="164" fontId="2" fillId="8" borderId="4" xfId="0" applyNumberFormat="1" applyFont="1" applyFill="1" applyBorder="1" applyProtection="1">
      <protection locked="0"/>
    </xf>
    <xf numFmtId="165" fontId="2" fillId="8" borderId="5" xfId="0" applyNumberFormat="1" applyFont="1" applyFill="1" applyBorder="1" applyProtection="1">
      <protection locked="0"/>
    </xf>
    <xf numFmtId="164" fontId="2" fillId="8" borderId="7" xfId="0" applyNumberFormat="1" applyFont="1" applyFill="1" applyBorder="1" applyProtection="1">
      <protection locked="0"/>
    </xf>
    <xf numFmtId="165" fontId="2" fillId="8" borderId="5" xfId="0" applyNumberFormat="1" applyFont="1" applyFill="1" applyBorder="1"/>
    <xf numFmtId="165" fontId="2" fillId="2" borderId="5" xfId="0" applyNumberFormat="1" applyFont="1" applyFill="1" applyBorder="1"/>
    <xf numFmtId="165" fontId="2" fillId="9" borderId="6" xfId="0" applyNumberFormat="1" applyFont="1" applyFill="1" applyBorder="1" applyProtection="1">
      <protection locked="0"/>
    </xf>
    <xf numFmtId="165" fontId="2" fillId="8" borderId="6" xfId="0" applyNumberFormat="1" applyFont="1" applyFill="1" applyBorder="1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165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4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5" fontId="0" fillId="0" borderId="5" xfId="0" applyNumberFormat="1" applyBorder="1" applyProtection="1">
      <protection locked="0"/>
    </xf>
    <xf numFmtId="165" fontId="0" fillId="0" borderId="5" xfId="0" applyNumberFormat="1" applyBorder="1"/>
    <xf numFmtId="0" fontId="0" fillId="0" borderId="5" xfId="0" applyBorder="1"/>
    <xf numFmtId="166" fontId="0" fillId="2" borderId="5" xfId="0" applyNumberFormat="1" applyFill="1" applyBorder="1" applyProtection="1">
      <protection locked="0"/>
    </xf>
    <xf numFmtId="166" fontId="0" fillId="0" borderId="5" xfId="0" applyNumberFormat="1" applyBorder="1" applyProtection="1">
      <protection locked="0"/>
    </xf>
    <xf numFmtId="167" fontId="0" fillId="0" borderId="5" xfId="0" applyNumberFormat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4" fontId="17" fillId="11" borderId="4" xfId="0" applyNumberFormat="1" applyFont="1" applyFill="1" applyBorder="1" applyAlignment="1" applyProtection="1">
      <alignment horizontal="right"/>
      <protection locked="0"/>
    </xf>
    <xf numFmtId="165" fontId="18" fillId="11" borderId="5" xfId="0" applyNumberFormat="1" applyFont="1" applyFill="1" applyBorder="1" applyProtection="1">
      <protection locked="0"/>
    </xf>
    <xf numFmtId="164" fontId="2" fillId="11" borderId="4" xfId="0" applyNumberFormat="1" applyFont="1" applyFill="1" applyBorder="1" applyProtection="1">
      <protection locked="0"/>
    </xf>
    <xf numFmtId="165" fontId="0" fillId="11" borderId="5" xfId="0" applyNumberFormat="1" applyFill="1" applyBorder="1" applyProtection="1">
      <protection locked="0"/>
    </xf>
    <xf numFmtId="165" fontId="0" fillId="0" borderId="0" xfId="0" applyNumberFormat="1" applyProtection="1">
      <protection locked="0"/>
    </xf>
    <xf numFmtId="167" fontId="0" fillId="2" borderId="5" xfId="0" applyNumberFormat="1" applyFill="1" applyBorder="1" applyProtection="1">
      <protection locked="0"/>
    </xf>
    <xf numFmtId="0" fontId="19" fillId="0" borderId="5" xfId="0" applyFont="1" applyBorder="1"/>
    <xf numFmtId="165" fontId="0" fillId="11" borderId="5" xfId="0" applyNumberFormat="1" applyFill="1" applyBorder="1"/>
    <xf numFmtId="0" fontId="2" fillId="10" borderId="0" xfId="0" applyFont="1" applyFill="1"/>
    <xf numFmtId="164" fontId="2" fillId="0" borderId="6" xfId="0" applyNumberFormat="1" applyFont="1" applyBorder="1" applyProtection="1">
      <protection locked="0"/>
    </xf>
    <xf numFmtId="164" fontId="2" fillId="12" borderId="4" xfId="0" applyNumberFormat="1" applyFont="1" applyFill="1" applyBorder="1" applyProtection="1">
      <protection locked="0"/>
    </xf>
    <xf numFmtId="165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7" fontId="2" fillId="0" borderId="5" xfId="0" applyNumberFormat="1" applyFont="1" applyBorder="1" applyProtection="1">
      <protection locked="0"/>
    </xf>
    <xf numFmtId="164" fontId="15" fillId="13" borderId="4" xfId="0" applyNumberFormat="1" applyFont="1" applyFill="1" applyBorder="1" applyAlignment="1" applyProtection="1">
      <alignment horizontal="right"/>
      <protection locked="0"/>
    </xf>
    <xf numFmtId="165" fontId="15" fillId="13" borderId="5" xfId="0" applyNumberFormat="1" applyFont="1" applyFill="1" applyBorder="1" applyProtection="1">
      <protection locked="0"/>
    </xf>
    <xf numFmtId="164" fontId="2" fillId="13" borderId="4" xfId="0" applyNumberFormat="1" applyFont="1" applyFill="1" applyBorder="1" applyProtection="1">
      <protection locked="0"/>
    </xf>
    <xf numFmtId="165" fontId="2" fillId="13" borderId="5" xfId="0" applyNumberFormat="1" applyFont="1" applyFill="1" applyBorder="1" applyProtection="1">
      <protection locked="0"/>
    </xf>
    <xf numFmtId="164" fontId="2" fillId="13" borderId="6" xfId="0" applyNumberFormat="1" applyFont="1" applyFill="1" applyBorder="1" applyProtection="1">
      <protection locked="0"/>
    </xf>
    <xf numFmtId="164" fontId="2" fillId="13" borderId="7" xfId="0" applyNumberFormat="1" applyFont="1" applyFill="1" applyBorder="1" applyProtection="1">
      <protection locked="0"/>
    </xf>
    <xf numFmtId="165" fontId="2" fillId="13" borderId="5" xfId="0" applyNumberFormat="1" applyFont="1" applyFill="1" applyBorder="1"/>
    <xf numFmtId="0" fontId="0" fillId="6" borderId="3" xfId="0" applyFill="1" applyBorder="1"/>
    <xf numFmtId="166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4" fontId="2" fillId="0" borderId="16" xfId="0" applyNumberFormat="1" applyFont="1" applyBorder="1" applyProtection="1">
      <protection locked="0"/>
    </xf>
    <xf numFmtId="164" fontId="2" fillId="2" borderId="27" xfId="0" applyNumberFormat="1" applyFont="1" applyFill="1" applyBorder="1" applyProtection="1">
      <protection locked="0"/>
    </xf>
    <xf numFmtId="165" fontId="2" fillId="2" borderId="28" xfId="0" applyNumberFormat="1" applyFont="1" applyFill="1" applyBorder="1" applyProtection="1">
      <protection locked="0"/>
    </xf>
    <xf numFmtId="164" fontId="2" fillId="0" borderId="38" xfId="0" applyNumberFormat="1" applyFont="1" applyBorder="1" applyProtection="1">
      <protection locked="0"/>
    </xf>
    <xf numFmtId="0" fontId="2" fillId="0" borderId="40" xfId="0" applyFont="1" applyBorder="1"/>
    <xf numFmtId="164" fontId="2" fillId="0" borderId="39" xfId="0" applyNumberFormat="1" applyFont="1" applyBorder="1" applyProtection="1">
      <protection locked="0"/>
    </xf>
    <xf numFmtId="164" fontId="2" fillId="0" borderId="22" xfId="0" applyNumberFormat="1" applyFont="1" applyBorder="1" applyProtection="1">
      <protection locked="0"/>
    </xf>
    <xf numFmtId="164" fontId="2" fillId="0" borderId="41" xfId="0" applyNumberFormat="1" applyFont="1" applyBorder="1" applyProtection="1">
      <protection locked="0"/>
    </xf>
    <xf numFmtId="165" fontId="2" fillId="0" borderId="2" xfId="0" applyNumberFormat="1" applyFont="1" applyBorder="1" applyProtection="1">
      <protection locked="0"/>
    </xf>
    <xf numFmtId="164" fontId="2" fillId="13" borderId="23" xfId="0" applyNumberFormat="1" applyFont="1" applyFill="1" applyBorder="1" applyProtection="1">
      <protection locked="0"/>
    </xf>
    <xf numFmtId="165" fontId="2" fillId="13" borderId="21" xfId="0" applyNumberFormat="1" applyFont="1" applyFill="1" applyBorder="1" applyProtection="1">
      <protection locked="0"/>
    </xf>
    <xf numFmtId="165" fontId="2" fillId="12" borderId="42" xfId="0" applyNumberFormat="1" applyFont="1" applyFill="1" applyBorder="1" applyProtection="1">
      <protection locked="0"/>
    </xf>
    <xf numFmtId="164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4" fontId="2" fillId="9" borderId="14" xfId="0" applyNumberFormat="1" applyFont="1" applyFill="1" applyBorder="1" applyProtection="1">
      <protection locked="0"/>
    </xf>
    <xf numFmtId="165" fontId="2" fillId="9" borderId="15" xfId="0" applyNumberFormat="1" applyFont="1" applyFill="1" applyBorder="1" applyProtection="1">
      <protection locked="0"/>
    </xf>
    <xf numFmtId="164" fontId="2" fillId="9" borderId="17" xfId="0" applyNumberFormat="1" applyFont="1" applyFill="1" applyBorder="1" applyProtection="1">
      <protection locked="0"/>
    </xf>
    <xf numFmtId="164" fontId="2" fillId="15" borderId="4" xfId="0" applyNumberFormat="1" applyFont="1" applyFill="1" applyBorder="1" applyProtection="1">
      <protection locked="0"/>
    </xf>
    <xf numFmtId="165" fontId="2" fillId="15" borderId="5" xfId="0" applyNumberFormat="1" applyFont="1" applyFill="1" applyBorder="1" applyProtection="1">
      <protection locked="0"/>
    </xf>
    <xf numFmtId="164" fontId="2" fillId="15" borderId="7" xfId="0" applyNumberFormat="1" applyFont="1" applyFill="1" applyBorder="1" applyProtection="1">
      <protection locked="0"/>
    </xf>
    <xf numFmtId="165" fontId="2" fillId="15" borderId="5" xfId="0" applyNumberFormat="1" applyFont="1" applyFill="1" applyBorder="1"/>
    <xf numFmtId="165" fontId="2" fillId="0" borderId="7" xfId="0" applyNumberFormat="1" applyFont="1" applyBorder="1" applyProtection="1">
      <protection locked="0"/>
    </xf>
    <xf numFmtId="164" fontId="2" fillId="16" borderId="4" xfId="0" applyNumberFormat="1" applyFont="1" applyFill="1" applyBorder="1" applyProtection="1">
      <protection locked="0"/>
    </xf>
    <xf numFmtId="165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5" fontId="2" fillId="15" borderId="6" xfId="0" applyNumberFormat="1" applyFont="1" applyFill="1" applyBorder="1" applyProtection="1">
      <protection locked="0"/>
    </xf>
    <xf numFmtId="165" fontId="2" fillId="0" borderId="43" xfId="0" applyNumberFormat="1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4" fontId="2" fillId="17" borderId="4" xfId="0" applyNumberFormat="1" applyFont="1" applyFill="1" applyBorder="1" applyProtection="1">
      <protection locked="0"/>
    </xf>
    <xf numFmtId="165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69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69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69" fontId="2" fillId="0" borderId="28" xfId="0" applyNumberFormat="1" applyFont="1" applyBorder="1" applyProtection="1">
      <protection locked="0"/>
    </xf>
    <xf numFmtId="165" fontId="2" fillId="0" borderId="30" xfId="0" applyNumberFormat="1" applyFont="1" applyBorder="1"/>
    <xf numFmtId="169" fontId="2" fillId="5" borderId="35" xfId="0" applyNumberFormat="1" applyFont="1" applyFill="1" applyBorder="1" applyProtection="1">
      <protection locked="0"/>
    </xf>
    <xf numFmtId="165" fontId="2" fillId="5" borderId="37" xfId="0" applyNumberFormat="1" applyFont="1" applyFill="1" applyBorder="1"/>
    <xf numFmtId="0" fontId="0" fillId="6" borderId="28" xfId="0" applyFill="1" applyBorder="1"/>
    <xf numFmtId="165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69" fontId="2" fillId="0" borderId="5" xfId="0" applyNumberFormat="1" applyFont="1" applyBorder="1"/>
    <xf numFmtId="164" fontId="2" fillId="17" borderId="1" xfId="0" applyNumberFormat="1" applyFont="1" applyFill="1" applyBorder="1" applyProtection="1">
      <protection locked="0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5" x14ac:dyDescent="0.25"/>
  <cols>
    <col min="2" max="3" width="10.7109375" bestFit="1" customWidth="1"/>
  </cols>
  <sheetData>
    <row r="1" spans="1:26" ht="15.75" x14ac:dyDescent="0.25">
      <c r="A1">
        <v>2026</v>
      </c>
      <c r="B1" t="s">
        <v>698</v>
      </c>
      <c r="C1" t="s">
        <v>699</v>
      </c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7"/>
    </row>
    <row r="2" spans="1:26" ht="15.75" customHeight="1" x14ac:dyDescent="0.25">
      <c r="A2" t="s">
        <v>704</v>
      </c>
      <c r="B2" s="149">
        <v>46013</v>
      </c>
      <c r="C2" s="149">
        <v>46041</v>
      </c>
    </row>
    <row r="3" spans="1:26" ht="15.75" customHeight="1" x14ac:dyDescent="0.25">
      <c r="A3" t="s">
        <v>700</v>
      </c>
      <c r="B3" s="149">
        <v>46101</v>
      </c>
    </row>
    <row r="4" spans="1:26" ht="15.75" customHeight="1" x14ac:dyDescent="0.25">
      <c r="A4" t="s">
        <v>701</v>
      </c>
      <c r="B4" s="149">
        <v>46192</v>
      </c>
    </row>
    <row r="5" spans="1:26" ht="15.75" customHeight="1" x14ac:dyDescent="0.25">
      <c r="A5" t="s">
        <v>702</v>
      </c>
      <c r="B5" s="149">
        <v>46283</v>
      </c>
    </row>
    <row r="6" spans="1:26" ht="15.75" customHeight="1" x14ac:dyDescent="0.25">
      <c r="A6" t="s">
        <v>703</v>
      </c>
      <c r="B6" s="149">
        <v>46374</v>
      </c>
      <c r="C6" s="149">
        <v>46402</v>
      </c>
    </row>
    <row r="7" spans="1:26" ht="15.75" customHeight="1" x14ac:dyDescent="0.25">
      <c r="B7" s="149"/>
      <c r="C7" s="149"/>
    </row>
    <row r="8" spans="1:26" ht="15.75" x14ac:dyDescent="0.25">
      <c r="A8">
        <v>2025</v>
      </c>
      <c r="B8" t="s">
        <v>698</v>
      </c>
      <c r="C8" t="s">
        <v>699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</row>
    <row r="9" spans="1:26" ht="15.75" customHeight="1" x14ac:dyDescent="0.25">
      <c r="A9" t="s">
        <v>704</v>
      </c>
      <c r="B9" s="149">
        <v>45649</v>
      </c>
      <c r="C9" s="149">
        <v>45677</v>
      </c>
    </row>
    <row r="10" spans="1:26" ht="15.75" customHeight="1" x14ac:dyDescent="0.25">
      <c r="A10" t="s">
        <v>700</v>
      </c>
      <c r="B10" s="149">
        <v>45737</v>
      </c>
    </row>
    <row r="11" spans="1:26" ht="15.75" customHeight="1" x14ac:dyDescent="0.25">
      <c r="A11" t="s">
        <v>701</v>
      </c>
      <c r="B11" s="149">
        <v>45828</v>
      </c>
    </row>
    <row r="12" spans="1:26" ht="15.75" customHeight="1" x14ac:dyDescent="0.25">
      <c r="A12" t="s">
        <v>702</v>
      </c>
      <c r="B12" s="149">
        <v>45919</v>
      </c>
    </row>
    <row r="13" spans="1:26" ht="15.75" customHeight="1" x14ac:dyDescent="0.25">
      <c r="A13" t="s">
        <v>703</v>
      </c>
      <c r="B13" s="149">
        <v>46010</v>
      </c>
      <c r="C13" s="149">
        <v>45673</v>
      </c>
    </row>
    <row r="15" spans="1:26" ht="15.75" x14ac:dyDescent="0.25">
      <c r="A15">
        <v>2024</v>
      </c>
      <c r="B15" t="s">
        <v>698</v>
      </c>
      <c r="C15" t="s">
        <v>699</v>
      </c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7"/>
    </row>
    <row r="16" spans="1:26" ht="15.75" customHeight="1" x14ac:dyDescent="0.25">
      <c r="A16" t="s">
        <v>704</v>
      </c>
      <c r="B16" s="149">
        <v>45278</v>
      </c>
      <c r="C16" s="149">
        <v>45313</v>
      </c>
    </row>
    <row r="17" spans="1:3" ht="15.75" customHeight="1" x14ac:dyDescent="0.25">
      <c r="A17" t="s">
        <v>700</v>
      </c>
      <c r="B17" s="149">
        <v>45366</v>
      </c>
    </row>
    <row r="18" spans="1:3" ht="15.75" customHeight="1" x14ac:dyDescent="0.25">
      <c r="A18" t="s">
        <v>701</v>
      </c>
      <c r="B18" s="149">
        <v>45464</v>
      </c>
    </row>
    <row r="19" spans="1:3" ht="15.75" customHeight="1" x14ac:dyDescent="0.25">
      <c r="A19" t="s">
        <v>702</v>
      </c>
      <c r="B19" s="149">
        <v>45555</v>
      </c>
    </row>
    <row r="20" spans="1:3" ht="15.75" customHeight="1" x14ac:dyDescent="0.25">
      <c r="A20" t="s">
        <v>703</v>
      </c>
      <c r="B20" s="149">
        <v>45646</v>
      </c>
      <c r="C20" s="149">
        <v>45674</v>
      </c>
    </row>
    <row r="22" spans="1:3" x14ac:dyDescent="0.25">
      <c r="A22">
        <v>2023</v>
      </c>
      <c r="B22" t="s">
        <v>698</v>
      </c>
      <c r="C22" t="s">
        <v>699</v>
      </c>
    </row>
    <row r="23" spans="1:3" x14ac:dyDescent="0.25">
      <c r="A23" t="s">
        <v>704</v>
      </c>
      <c r="B23" s="149">
        <v>44914</v>
      </c>
      <c r="C23" s="149">
        <v>44949</v>
      </c>
    </row>
    <row r="24" spans="1:3" x14ac:dyDescent="0.25">
      <c r="A24" t="s">
        <v>700</v>
      </c>
      <c r="B24" s="149">
        <v>45002</v>
      </c>
    </row>
    <row r="25" spans="1:3" x14ac:dyDescent="0.25">
      <c r="A25" t="s">
        <v>701</v>
      </c>
      <c r="B25" s="149">
        <v>45093</v>
      </c>
    </row>
    <row r="26" spans="1:3" x14ac:dyDescent="0.25">
      <c r="A26" t="s">
        <v>702</v>
      </c>
      <c r="B26" s="149">
        <v>45184</v>
      </c>
    </row>
    <row r="27" spans="1:3" x14ac:dyDescent="0.25">
      <c r="A27" t="s">
        <v>703</v>
      </c>
      <c r="B27" s="149">
        <v>45275</v>
      </c>
      <c r="C27" s="149">
        <v>45310</v>
      </c>
    </row>
    <row r="29" spans="1:3" x14ac:dyDescent="0.25">
      <c r="A29">
        <v>2022</v>
      </c>
      <c r="B29" t="s">
        <v>698</v>
      </c>
      <c r="C29" t="s">
        <v>699</v>
      </c>
    </row>
    <row r="30" spans="1:3" x14ac:dyDescent="0.25">
      <c r="A30" t="s">
        <v>704</v>
      </c>
      <c r="B30" s="149">
        <v>44550</v>
      </c>
      <c r="C30" s="149">
        <v>44582</v>
      </c>
    </row>
    <row r="31" spans="1:3" x14ac:dyDescent="0.25">
      <c r="A31" t="s">
        <v>700</v>
      </c>
      <c r="B31" s="149">
        <v>44638</v>
      </c>
    </row>
    <row r="32" spans="1:3" x14ac:dyDescent="0.25">
      <c r="A32" t="s">
        <v>701</v>
      </c>
      <c r="B32" s="149">
        <v>44729</v>
      </c>
    </row>
    <row r="33" spans="1:3" x14ac:dyDescent="0.25">
      <c r="A33" t="s">
        <v>702</v>
      </c>
      <c r="B33" s="149">
        <v>44820</v>
      </c>
    </row>
    <row r="34" spans="1:3" x14ac:dyDescent="0.25">
      <c r="A34" t="s">
        <v>703</v>
      </c>
      <c r="B34" s="149">
        <v>44911</v>
      </c>
      <c r="C34" s="149">
        <v>44946</v>
      </c>
    </row>
    <row r="36" spans="1:3" x14ac:dyDescent="0.25">
      <c r="A36">
        <v>2021</v>
      </c>
      <c r="B36" t="s">
        <v>698</v>
      </c>
      <c r="C36" t="s">
        <v>699</v>
      </c>
    </row>
    <row r="37" spans="1:3" x14ac:dyDescent="0.25">
      <c r="A37" t="s">
        <v>704</v>
      </c>
      <c r="B37" s="149">
        <v>44186</v>
      </c>
      <c r="C37" s="149">
        <v>44214</v>
      </c>
    </row>
    <row r="38" spans="1:3" x14ac:dyDescent="0.25">
      <c r="A38" t="s">
        <v>700</v>
      </c>
      <c r="B38" s="149">
        <v>44274</v>
      </c>
      <c r="C38" s="149"/>
    </row>
    <row r="39" spans="1:3" x14ac:dyDescent="0.25">
      <c r="A39" t="s">
        <v>701</v>
      </c>
      <c r="B39" s="149">
        <v>44365</v>
      </c>
      <c r="C39" s="149"/>
    </row>
    <row r="40" spans="1:3" x14ac:dyDescent="0.25">
      <c r="A40" t="s">
        <v>702</v>
      </c>
      <c r="B40" s="149">
        <v>44456</v>
      </c>
      <c r="C40" s="149"/>
    </row>
    <row r="41" spans="1:3" x14ac:dyDescent="0.25">
      <c r="A41" t="s">
        <v>703</v>
      </c>
      <c r="B41" s="149">
        <v>44547</v>
      </c>
      <c r="C41" s="149">
        <v>44582</v>
      </c>
    </row>
    <row r="43" spans="1:3" x14ac:dyDescent="0.25">
      <c r="A43">
        <v>2020</v>
      </c>
      <c r="B43" t="s">
        <v>698</v>
      </c>
      <c r="C43" t="s">
        <v>699</v>
      </c>
    </row>
    <row r="44" spans="1:3" x14ac:dyDescent="0.25">
      <c r="A44" t="s">
        <v>704</v>
      </c>
      <c r="B44" s="149">
        <v>44183</v>
      </c>
      <c r="C44" s="149">
        <v>43850</v>
      </c>
    </row>
    <row r="45" spans="1:3" x14ac:dyDescent="0.25">
      <c r="A45" t="s">
        <v>700</v>
      </c>
      <c r="B45" s="149">
        <v>43910</v>
      </c>
    </row>
    <row r="46" spans="1:3" x14ac:dyDescent="0.25">
      <c r="A46" t="s">
        <v>701</v>
      </c>
      <c r="B46" s="149">
        <v>44001</v>
      </c>
    </row>
    <row r="47" spans="1:3" x14ac:dyDescent="0.25">
      <c r="A47" t="s">
        <v>702</v>
      </c>
      <c r="B47" s="149">
        <v>44092</v>
      </c>
    </row>
    <row r="48" spans="1:3" x14ac:dyDescent="0.2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43847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2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2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2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2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2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2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2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2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2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2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2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2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2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2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2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2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2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2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2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2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2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2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2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2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2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2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2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2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2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2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2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2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2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2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2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2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2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2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2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2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2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2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2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2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2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2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2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2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2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2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2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2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2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2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2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2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2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2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2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2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2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2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2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2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2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2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2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2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2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2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2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2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2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.75" thickBot="1" x14ac:dyDescent="0.3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2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.75" thickBot="1" x14ac:dyDescent="0.3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2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2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2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2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2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2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2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2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2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2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2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2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2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2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2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2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2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2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2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2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2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2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2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2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2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2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2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2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2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2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2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2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2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2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2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2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2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2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2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2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2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2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2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2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2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2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2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2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2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2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2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2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2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2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2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2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2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2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2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2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2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43482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618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2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2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2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2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2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2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2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2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2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2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2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2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2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2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2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2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2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2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2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2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2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2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2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2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2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2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2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2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2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2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2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2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2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2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2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2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2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2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2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2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2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2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2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2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2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2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2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2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2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2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2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2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2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2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2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2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2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2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2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2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2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2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2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2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2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2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2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2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2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2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2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2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2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2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2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2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2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2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2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2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2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2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2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2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2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2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2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2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2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2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2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2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2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2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2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2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2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2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2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2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2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2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2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2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2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2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2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2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2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2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2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2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2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2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2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2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2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2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2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2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2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2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2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2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2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2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2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2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2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2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2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2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2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2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2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2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2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2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2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2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2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2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2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2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2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2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2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2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2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2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2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2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2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2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2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2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2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2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2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2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2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2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2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2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2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2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2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2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2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2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2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2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2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2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2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2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2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2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2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2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2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2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2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2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2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2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2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2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2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2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2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2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2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2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2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2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2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2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2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2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2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2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2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2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2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2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2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2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2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2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2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2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2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2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2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2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2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2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2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2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2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2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.75" thickBot="1" x14ac:dyDescent="0.3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2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.75" thickBot="1" x14ac:dyDescent="0.3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2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2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2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2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2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2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2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2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2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2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2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2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2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2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2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2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2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2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2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2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2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2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2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2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2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2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2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2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2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2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2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2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2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2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2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L9" s="182" t="s">
        <v>0</v>
      </c>
      <c r="M9" s="182"/>
      <c r="N9" s="1"/>
      <c r="O9" s="2" t="s">
        <v>1</v>
      </c>
      <c r="P9" s="3">
        <v>43084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25">
      <c r="B11" s="4" t="s">
        <v>2</v>
      </c>
      <c r="C11" s="5"/>
      <c r="D11" s="5"/>
      <c r="E11" s="5"/>
      <c r="F11" s="183" t="s">
        <v>3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2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2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2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2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2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2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2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2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2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2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2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2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2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2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2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2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2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2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2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2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2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2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2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2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2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2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2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2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2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2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2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2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2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2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2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2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2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2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2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2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2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2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2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2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2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2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2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2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2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2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2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2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2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2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2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2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2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2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2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2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2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2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2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2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2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2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2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2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2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2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2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2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2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2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2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2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2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2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2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2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2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2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2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2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2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2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2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2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2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2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2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2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2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2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2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2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2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2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2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2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2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2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2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2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2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2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2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2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2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2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2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2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2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2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2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2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2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2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2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2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2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2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2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2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2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2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2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2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2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2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2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2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2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2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2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2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2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2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2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2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2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2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2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2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2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2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2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2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2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2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2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2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2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2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2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2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2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2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2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2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2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2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2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2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2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2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2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2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2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2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2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2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2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2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2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2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2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2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2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2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2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2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2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2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2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2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2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2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2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2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2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2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2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2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2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2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2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2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2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2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2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2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2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2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2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2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2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2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2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2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2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2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2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2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2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2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2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2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2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2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.75" thickBot="1" x14ac:dyDescent="0.3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2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.75" thickBot="1" x14ac:dyDescent="0.3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2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2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2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2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2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2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2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2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2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2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2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2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2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2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2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2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2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2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2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2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2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2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2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2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2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2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2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2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2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2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2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2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2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2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2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2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2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2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2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25"/>
  <cols>
    <col min="1" max="1" width="3" customWidth="1"/>
    <col min="2" max="2" width="36" customWidth="1"/>
    <col min="3" max="3" width="14.28515625" customWidth="1"/>
    <col min="4" max="4" width="9" bestFit="1" customWidth="1"/>
    <col min="5" max="5" width="5.42578125" customWidth="1"/>
    <col min="6" max="6" width="9.5703125" style="1" bestFit="1" customWidth="1"/>
    <col min="7" max="7" width="10.5703125" style="1" bestFit="1" customWidth="1"/>
    <col min="8" max="8" width="10.28515625" style="1" bestFit="1" customWidth="1"/>
    <col min="9" max="9" width="9.28515625" style="1" customWidth="1"/>
    <col min="10" max="10" width="9.5703125" style="1" bestFit="1" customWidth="1"/>
    <col min="11" max="15" width="9.28515625" style="1" customWidth="1"/>
    <col min="16" max="16" width="10.7109375" style="1" customWidth="1"/>
    <col min="17" max="17" width="3.5703125" customWidth="1"/>
    <col min="18" max="16384" width="9.28515625" hidden="1"/>
  </cols>
  <sheetData>
    <row r="1" spans="2:16" x14ac:dyDescent="0.25"/>
    <row r="2" spans="2:16" x14ac:dyDescent="0.25"/>
    <row r="3" spans="2:16" x14ac:dyDescent="0.25"/>
    <row r="4" spans="2:16" x14ac:dyDescent="0.25"/>
    <row r="5" spans="2:16" x14ac:dyDescent="0.25"/>
    <row r="6" spans="2:16" x14ac:dyDescent="0.25"/>
    <row r="7" spans="2:16" x14ac:dyDescent="0.25"/>
    <row r="8" spans="2:16" ht="49.5" customHeight="1" x14ac:dyDescent="0.25"/>
    <row r="9" spans="2:16" ht="15" customHeight="1" x14ac:dyDescent="0.25">
      <c r="L9" s="182" t="s">
        <v>0</v>
      </c>
      <c r="M9" s="182"/>
      <c r="O9" s="2" t="s">
        <v>1</v>
      </c>
      <c r="P9" s="3">
        <v>42720</v>
      </c>
    </row>
    <row r="10" spans="2:16" ht="3.75" customHeight="1" x14ac:dyDescent="0.25">
      <c r="O10" s="2"/>
      <c r="P10" s="3"/>
    </row>
    <row r="11" spans="2:16" ht="34.5" customHeight="1" x14ac:dyDescent="0.25">
      <c r="B11" s="4" t="s">
        <v>2</v>
      </c>
      <c r="C11" s="5"/>
      <c r="D11" s="5"/>
      <c r="E11" s="183" t="s">
        <v>672</v>
      </c>
      <c r="F11" s="183"/>
      <c r="G11" s="183"/>
      <c r="H11" s="183"/>
      <c r="I11" s="183"/>
      <c r="J11" s="183"/>
      <c r="K11" s="183"/>
      <c r="L11" s="183"/>
      <c r="M11" s="183"/>
      <c r="N11" s="183"/>
      <c r="O11" s="6"/>
      <c r="P11" s="103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x14ac:dyDescent="0.2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x14ac:dyDescent="0.2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x14ac:dyDescent="0.2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x14ac:dyDescent="0.2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x14ac:dyDescent="0.2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x14ac:dyDescent="0.2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x14ac:dyDescent="0.2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x14ac:dyDescent="0.2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x14ac:dyDescent="0.2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x14ac:dyDescent="0.2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x14ac:dyDescent="0.2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x14ac:dyDescent="0.2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x14ac:dyDescent="0.2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x14ac:dyDescent="0.2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x14ac:dyDescent="0.2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x14ac:dyDescent="0.2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x14ac:dyDescent="0.2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x14ac:dyDescent="0.2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x14ac:dyDescent="0.2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x14ac:dyDescent="0.2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x14ac:dyDescent="0.2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x14ac:dyDescent="0.2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x14ac:dyDescent="0.2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x14ac:dyDescent="0.2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x14ac:dyDescent="0.2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x14ac:dyDescent="0.2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x14ac:dyDescent="0.2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x14ac:dyDescent="0.2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x14ac:dyDescent="0.2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x14ac:dyDescent="0.2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x14ac:dyDescent="0.2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x14ac:dyDescent="0.2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x14ac:dyDescent="0.2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x14ac:dyDescent="0.2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x14ac:dyDescent="0.2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x14ac:dyDescent="0.2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x14ac:dyDescent="0.2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x14ac:dyDescent="0.2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x14ac:dyDescent="0.2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x14ac:dyDescent="0.2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x14ac:dyDescent="0.2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x14ac:dyDescent="0.2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x14ac:dyDescent="0.2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x14ac:dyDescent="0.2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x14ac:dyDescent="0.2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x14ac:dyDescent="0.2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x14ac:dyDescent="0.2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x14ac:dyDescent="0.2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x14ac:dyDescent="0.2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x14ac:dyDescent="0.2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x14ac:dyDescent="0.2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x14ac:dyDescent="0.2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x14ac:dyDescent="0.2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x14ac:dyDescent="0.2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x14ac:dyDescent="0.2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x14ac:dyDescent="0.2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x14ac:dyDescent="0.2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x14ac:dyDescent="0.2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x14ac:dyDescent="0.2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x14ac:dyDescent="0.2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x14ac:dyDescent="0.2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x14ac:dyDescent="0.2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x14ac:dyDescent="0.2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x14ac:dyDescent="0.2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x14ac:dyDescent="0.2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x14ac:dyDescent="0.2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x14ac:dyDescent="0.2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x14ac:dyDescent="0.2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x14ac:dyDescent="0.2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x14ac:dyDescent="0.2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x14ac:dyDescent="0.2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x14ac:dyDescent="0.2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x14ac:dyDescent="0.2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x14ac:dyDescent="0.2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x14ac:dyDescent="0.2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x14ac:dyDescent="0.2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x14ac:dyDescent="0.2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x14ac:dyDescent="0.2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x14ac:dyDescent="0.2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x14ac:dyDescent="0.2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x14ac:dyDescent="0.2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x14ac:dyDescent="0.2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x14ac:dyDescent="0.2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x14ac:dyDescent="0.2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x14ac:dyDescent="0.2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x14ac:dyDescent="0.2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x14ac:dyDescent="0.2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x14ac:dyDescent="0.2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x14ac:dyDescent="0.2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x14ac:dyDescent="0.2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x14ac:dyDescent="0.2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x14ac:dyDescent="0.2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x14ac:dyDescent="0.2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x14ac:dyDescent="0.2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x14ac:dyDescent="0.2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x14ac:dyDescent="0.2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x14ac:dyDescent="0.2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x14ac:dyDescent="0.2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x14ac:dyDescent="0.2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x14ac:dyDescent="0.2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x14ac:dyDescent="0.2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x14ac:dyDescent="0.2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x14ac:dyDescent="0.2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x14ac:dyDescent="0.2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x14ac:dyDescent="0.2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x14ac:dyDescent="0.2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x14ac:dyDescent="0.2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x14ac:dyDescent="0.2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x14ac:dyDescent="0.2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x14ac:dyDescent="0.2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x14ac:dyDescent="0.2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x14ac:dyDescent="0.2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x14ac:dyDescent="0.2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x14ac:dyDescent="0.2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x14ac:dyDescent="0.2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x14ac:dyDescent="0.2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x14ac:dyDescent="0.2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x14ac:dyDescent="0.2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x14ac:dyDescent="0.2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x14ac:dyDescent="0.2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x14ac:dyDescent="0.2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x14ac:dyDescent="0.2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x14ac:dyDescent="0.2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x14ac:dyDescent="0.2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x14ac:dyDescent="0.2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x14ac:dyDescent="0.2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x14ac:dyDescent="0.2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x14ac:dyDescent="0.2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x14ac:dyDescent="0.2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x14ac:dyDescent="0.2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x14ac:dyDescent="0.2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x14ac:dyDescent="0.2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x14ac:dyDescent="0.2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x14ac:dyDescent="0.2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x14ac:dyDescent="0.2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x14ac:dyDescent="0.2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x14ac:dyDescent="0.2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x14ac:dyDescent="0.2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x14ac:dyDescent="0.2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x14ac:dyDescent="0.2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x14ac:dyDescent="0.2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x14ac:dyDescent="0.2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x14ac:dyDescent="0.2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x14ac:dyDescent="0.2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x14ac:dyDescent="0.2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x14ac:dyDescent="0.2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x14ac:dyDescent="0.2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x14ac:dyDescent="0.2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x14ac:dyDescent="0.2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x14ac:dyDescent="0.2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x14ac:dyDescent="0.2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x14ac:dyDescent="0.2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x14ac:dyDescent="0.2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x14ac:dyDescent="0.2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x14ac:dyDescent="0.2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x14ac:dyDescent="0.2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x14ac:dyDescent="0.2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x14ac:dyDescent="0.2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x14ac:dyDescent="0.2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x14ac:dyDescent="0.2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x14ac:dyDescent="0.2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x14ac:dyDescent="0.2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x14ac:dyDescent="0.2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x14ac:dyDescent="0.2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x14ac:dyDescent="0.2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x14ac:dyDescent="0.2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x14ac:dyDescent="0.2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x14ac:dyDescent="0.2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x14ac:dyDescent="0.2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x14ac:dyDescent="0.2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x14ac:dyDescent="0.2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ht="15.75" thickBot="1" x14ac:dyDescent="0.3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x14ac:dyDescent="0.2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ht="15.75" thickBot="1" x14ac:dyDescent="0.3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x14ac:dyDescent="0.2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x14ac:dyDescent="0.2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x14ac:dyDescent="0.2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x14ac:dyDescent="0.2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x14ac:dyDescent="0.2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x14ac:dyDescent="0.2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x14ac:dyDescent="0.2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x14ac:dyDescent="0.2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x14ac:dyDescent="0.2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x14ac:dyDescent="0.2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x14ac:dyDescent="0.2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x14ac:dyDescent="0.2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x14ac:dyDescent="0.2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x14ac:dyDescent="0.2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x14ac:dyDescent="0.2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x14ac:dyDescent="0.2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x14ac:dyDescent="0.2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x14ac:dyDescent="0.2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x14ac:dyDescent="0.2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x14ac:dyDescent="0.2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x14ac:dyDescent="0.2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x14ac:dyDescent="0.2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x14ac:dyDescent="0.2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x14ac:dyDescent="0.2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x14ac:dyDescent="0.2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x14ac:dyDescent="0.2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x14ac:dyDescent="0.2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x14ac:dyDescent="0.2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x14ac:dyDescent="0.2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x14ac:dyDescent="0.2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x14ac:dyDescent="0.2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x14ac:dyDescent="0.2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x14ac:dyDescent="0.2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x14ac:dyDescent="0.2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x14ac:dyDescent="0.2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x14ac:dyDescent="0.2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x14ac:dyDescent="0.2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x14ac:dyDescent="0.2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x14ac:dyDescent="0.2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x14ac:dyDescent="0.2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x14ac:dyDescent="0.2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x14ac:dyDescent="0.2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x14ac:dyDescent="0.2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x14ac:dyDescent="0.2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x14ac:dyDescent="0.2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x14ac:dyDescent="0.2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x14ac:dyDescent="0.2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x14ac:dyDescent="0.2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x14ac:dyDescent="0.2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x14ac:dyDescent="0.25"/>
    <row r="252" spans="2:16" x14ac:dyDescent="0.25"/>
    <row r="253" spans="2:16" x14ac:dyDescent="0.25"/>
    <row r="254" spans="2:16" x14ac:dyDescent="0.25"/>
    <row r="255" spans="2:16" x14ac:dyDescent="0.25"/>
    <row r="256" spans="2:16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25"/>
  <cols>
    <col min="1" max="1" width="3" customWidth="1"/>
    <col min="2" max="2" width="30.28515625" customWidth="1"/>
    <col min="3" max="3" width="14.28515625" customWidth="1"/>
    <col min="4" max="4" width="9" bestFit="1" customWidth="1"/>
    <col min="5" max="5" width="5.42578125" customWidth="1"/>
    <col min="6" max="6" width="9.5703125" bestFit="1" customWidth="1"/>
    <col min="7" max="7" width="10.5703125" bestFit="1" customWidth="1"/>
    <col min="8" max="8" width="9.5703125" bestFit="1" customWidth="1"/>
    <col min="9" max="13" width="9.28515625" customWidth="1"/>
    <col min="14" max="14" width="10.7109375" customWidth="1"/>
    <col min="15" max="15" width="3.5703125" customWidth="1"/>
    <col min="16" max="16384" width="9.28515625" hidden="1"/>
  </cols>
  <sheetData>
    <row r="1" spans="2:14" x14ac:dyDescent="0.25"/>
    <row r="2" spans="2:14" x14ac:dyDescent="0.25"/>
    <row r="3" spans="2:14" x14ac:dyDescent="0.25"/>
    <row r="4" spans="2:14" x14ac:dyDescent="0.25"/>
    <row r="5" spans="2:14" x14ac:dyDescent="0.25"/>
    <row r="6" spans="2:14" x14ac:dyDescent="0.25"/>
    <row r="7" spans="2:14" x14ac:dyDescent="0.25"/>
    <row r="8" spans="2:14" ht="31.5" customHeight="1" x14ac:dyDescent="0.25"/>
    <row r="9" spans="2:14" ht="15" customHeight="1" x14ac:dyDescent="0.25">
      <c r="J9" s="182" t="s">
        <v>0</v>
      </c>
      <c r="K9" s="182"/>
      <c r="M9" s="83" t="s">
        <v>1</v>
      </c>
      <c r="N9" s="84">
        <v>42356</v>
      </c>
    </row>
    <row r="10" spans="2:14" ht="3.75" customHeight="1" x14ac:dyDescent="0.25">
      <c r="G10" s="85"/>
      <c r="M10" s="83"/>
      <c r="N10" s="84"/>
    </row>
    <row r="11" spans="2:14" ht="34.5" customHeight="1" x14ac:dyDescent="0.25">
      <c r="B11" s="4" t="s">
        <v>2</v>
      </c>
      <c r="C11" s="5"/>
      <c r="D11" s="5"/>
      <c r="E11" s="183" t="s">
        <v>641</v>
      </c>
      <c r="F11" s="183"/>
      <c r="G11" s="183"/>
      <c r="H11" s="183"/>
      <c r="I11" s="183"/>
      <c r="J11" s="183"/>
      <c r="K11" s="183"/>
      <c r="L11" s="183"/>
      <c r="M11" s="86"/>
      <c r="N11" s="87"/>
    </row>
    <row r="12" spans="2:14" x14ac:dyDescent="0.2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2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x14ac:dyDescent="0.2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x14ac:dyDescent="0.2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x14ac:dyDescent="0.2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x14ac:dyDescent="0.2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x14ac:dyDescent="0.2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x14ac:dyDescent="0.2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x14ac:dyDescent="0.2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x14ac:dyDescent="0.2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x14ac:dyDescent="0.2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x14ac:dyDescent="0.2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x14ac:dyDescent="0.2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x14ac:dyDescent="0.2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x14ac:dyDescent="0.2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x14ac:dyDescent="0.2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x14ac:dyDescent="0.2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x14ac:dyDescent="0.2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x14ac:dyDescent="0.2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x14ac:dyDescent="0.2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x14ac:dyDescent="0.2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x14ac:dyDescent="0.2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x14ac:dyDescent="0.2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x14ac:dyDescent="0.2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x14ac:dyDescent="0.2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x14ac:dyDescent="0.2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x14ac:dyDescent="0.2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x14ac:dyDescent="0.2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x14ac:dyDescent="0.2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x14ac:dyDescent="0.2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x14ac:dyDescent="0.2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x14ac:dyDescent="0.2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x14ac:dyDescent="0.2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x14ac:dyDescent="0.2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x14ac:dyDescent="0.2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x14ac:dyDescent="0.2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x14ac:dyDescent="0.2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x14ac:dyDescent="0.2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x14ac:dyDescent="0.2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x14ac:dyDescent="0.2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x14ac:dyDescent="0.2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x14ac:dyDescent="0.2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x14ac:dyDescent="0.2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x14ac:dyDescent="0.2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x14ac:dyDescent="0.2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x14ac:dyDescent="0.2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x14ac:dyDescent="0.2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x14ac:dyDescent="0.2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x14ac:dyDescent="0.2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x14ac:dyDescent="0.2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x14ac:dyDescent="0.2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x14ac:dyDescent="0.2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x14ac:dyDescent="0.2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x14ac:dyDescent="0.2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x14ac:dyDescent="0.2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x14ac:dyDescent="0.2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x14ac:dyDescent="0.2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x14ac:dyDescent="0.2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x14ac:dyDescent="0.2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x14ac:dyDescent="0.2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x14ac:dyDescent="0.2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x14ac:dyDescent="0.2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x14ac:dyDescent="0.2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x14ac:dyDescent="0.2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x14ac:dyDescent="0.2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x14ac:dyDescent="0.2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x14ac:dyDescent="0.2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x14ac:dyDescent="0.2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x14ac:dyDescent="0.2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x14ac:dyDescent="0.2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x14ac:dyDescent="0.2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x14ac:dyDescent="0.2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x14ac:dyDescent="0.2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x14ac:dyDescent="0.2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x14ac:dyDescent="0.2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x14ac:dyDescent="0.2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x14ac:dyDescent="0.2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x14ac:dyDescent="0.2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x14ac:dyDescent="0.2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x14ac:dyDescent="0.2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x14ac:dyDescent="0.2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x14ac:dyDescent="0.2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x14ac:dyDescent="0.2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x14ac:dyDescent="0.2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x14ac:dyDescent="0.2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x14ac:dyDescent="0.2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x14ac:dyDescent="0.2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x14ac:dyDescent="0.2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x14ac:dyDescent="0.2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x14ac:dyDescent="0.2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x14ac:dyDescent="0.2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x14ac:dyDescent="0.2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x14ac:dyDescent="0.2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x14ac:dyDescent="0.2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x14ac:dyDescent="0.2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x14ac:dyDescent="0.2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x14ac:dyDescent="0.2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x14ac:dyDescent="0.2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x14ac:dyDescent="0.2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x14ac:dyDescent="0.2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x14ac:dyDescent="0.2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x14ac:dyDescent="0.2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x14ac:dyDescent="0.2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x14ac:dyDescent="0.2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x14ac:dyDescent="0.2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x14ac:dyDescent="0.2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x14ac:dyDescent="0.2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x14ac:dyDescent="0.2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x14ac:dyDescent="0.2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x14ac:dyDescent="0.2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x14ac:dyDescent="0.2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x14ac:dyDescent="0.2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x14ac:dyDescent="0.2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x14ac:dyDescent="0.2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x14ac:dyDescent="0.2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x14ac:dyDescent="0.2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x14ac:dyDescent="0.2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x14ac:dyDescent="0.2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x14ac:dyDescent="0.2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x14ac:dyDescent="0.2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x14ac:dyDescent="0.2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x14ac:dyDescent="0.2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x14ac:dyDescent="0.2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x14ac:dyDescent="0.2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x14ac:dyDescent="0.2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x14ac:dyDescent="0.2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x14ac:dyDescent="0.2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x14ac:dyDescent="0.2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x14ac:dyDescent="0.2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x14ac:dyDescent="0.2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x14ac:dyDescent="0.2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x14ac:dyDescent="0.2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x14ac:dyDescent="0.2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x14ac:dyDescent="0.2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x14ac:dyDescent="0.2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x14ac:dyDescent="0.2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x14ac:dyDescent="0.2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x14ac:dyDescent="0.2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x14ac:dyDescent="0.2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x14ac:dyDescent="0.2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x14ac:dyDescent="0.2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x14ac:dyDescent="0.2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x14ac:dyDescent="0.2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x14ac:dyDescent="0.2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x14ac:dyDescent="0.2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x14ac:dyDescent="0.2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x14ac:dyDescent="0.2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x14ac:dyDescent="0.2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x14ac:dyDescent="0.2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x14ac:dyDescent="0.2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x14ac:dyDescent="0.2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x14ac:dyDescent="0.2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x14ac:dyDescent="0.2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x14ac:dyDescent="0.2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x14ac:dyDescent="0.2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x14ac:dyDescent="0.2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x14ac:dyDescent="0.2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x14ac:dyDescent="0.2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x14ac:dyDescent="0.2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x14ac:dyDescent="0.2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x14ac:dyDescent="0.2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x14ac:dyDescent="0.2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x14ac:dyDescent="0.2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x14ac:dyDescent="0.2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x14ac:dyDescent="0.2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x14ac:dyDescent="0.2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x14ac:dyDescent="0.2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x14ac:dyDescent="0.2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x14ac:dyDescent="0.2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x14ac:dyDescent="0.2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x14ac:dyDescent="0.2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x14ac:dyDescent="0.2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x14ac:dyDescent="0.2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x14ac:dyDescent="0.2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x14ac:dyDescent="0.2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x14ac:dyDescent="0.2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x14ac:dyDescent="0.2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x14ac:dyDescent="0.2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x14ac:dyDescent="0.2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x14ac:dyDescent="0.2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x14ac:dyDescent="0.2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x14ac:dyDescent="0.2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x14ac:dyDescent="0.2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x14ac:dyDescent="0.2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x14ac:dyDescent="0.2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x14ac:dyDescent="0.2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x14ac:dyDescent="0.2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x14ac:dyDescent="0.2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x14ac:dyDescent="0.2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x14ac:dyDescent="0.2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x14ac:dyDescent="0.2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x14ac:dyDescent="0.2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x14ac:dyDescent="0.2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x14ac:dyDescent="0.2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x14ac:dyDescent="0.2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x14ac:dyDescent="0.2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x14ac:dyDescent="0.2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x14ac:dyDescent="0.2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x14ac:dyDescent="0.2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x14ac:dyDescent="0.2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x14ac:dyDescent="0.2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x14ac:dyDescent="0.2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x14ac:dyDescent="0.2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x14ac:dyDescent="0.2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x14ac:dyDescent="0.2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x14ac:dyDescent="0.25"/>
    <row r="227" spans="2:14" x14ac:dyDescent="0.25"/>
    <row r="228" spans="2:14" x14ac:dyDescent="0.25"/>
    <row r="229" spans="2:14" x14ac:dyDescent="0.25"/>
    <row r="230" spans="2:14" x14ac:dyDescent="0.25"/>
    <row r="231" spans="2:14" x14ac:dyDescent="0.25"/>
    <row r="232" spans="2:14" x14ac:dyDescent="0.2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4"/>
  <sheetViews>
    <sheetView showGridLines="0" tabSelected="1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U13" sqref="U13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46083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/>
      <c r="G14" s="16"/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0</v>
      </c>
      <c r="S14" s="152">
        <f t="shared" ref="S14:S77" si="2">IF(F14&lt;=Exp26Q3,G14,0)+IF(H14&lt;=Exp26Q3,I14,0)+IF(J14&lt;=Exp26Q3,K14,0)+IF(L14&lt;=Exp26Q3,M14,0)+IF(N14&lt;=Exp26Q3,O14,0)</f>
        <v>0</v>
      </c>
      <c r="T14" s="18">
        <f t="shared" ref="T14:T77" si="3">G14+I14+K14+M14+O14</f>
        <v>0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/>
      <c r="G15" s="16"/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</v>
      </c>
      <c r="T15" s="18">
        <f t="shared" si="3"/>
        <v>0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/>
      <c r="G16" s="16"/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</v>
      </c>
      <c r="S16" s="152">
        <f t="shared" si="2"/>
        <v>0</v>
      </c>
      <c r="T16" s="18">
        <f t="shared" si="3"/>
        <v>0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3"/>
        <v>0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46043</v>
      </c>
      <c r="G19" s="16">
        <v>0.45700000000000002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0.45700000000000002</v>
      </c>
      <c r="R19" s="152">
        <f t="shared" si="1"/>
        <v>0.45700000000000002</v>
      </c>
      <c r="S19" s="152">
        <f t="shared" si="2"/>
        <v>0.45700000000000002</v>
      </c>
      <c r="T19" s="18">
        <f t="shared" si="3"/>
        <v>0.45700000000000002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/>
      <c r="G20" s="16"/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0</v>
      </c>
      <c r="S20" s="152">
        <f t="shared" si="2"/>
        <v>0</v>
      </c>
      <c r="T20" s="18">
        <f t="shared" si="3"/>
        <v>0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3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/>
      <c r="G22" s="16"/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</v>
      </c>
      <c r="T22" s="18">
        <f t="shared" si="3"/>
        <v>0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3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/>
      <c r="G25" s="16"/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</v>
      </c>
      <c r="S25" s="152">
        <f t="shared" si="2"/>
        <v>0</v>
      </c>
      <c r="T25" s="18">
        <f t="shared" si="3"/>
        <v>0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/>
      <c r="G26" s="16"/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</v>
      </c>
      <c r="S26" s="152">
        <f t="shared" si="2"/>
        <v>0</v>
      </c>
      <c r="T26" s="18">
        <f t="shared" si="3"/>
        <v>0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3"/>
        <v>0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46069</v>
      </c>
      <c r="G28" s="16">
        <v>0.66149999999999998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0.66149999999999998</v>
      </c>
      <c r="R28" s="152">
        <f t="shared" si="1"/>
        <v>0.66149999999999998</v>
      </c>
      <c r="S28" s="152">
        <f t="shared" si="2"/>
        <v>0.66149999999999998</v>
      </c>
      <c r="T28" s="18">
        <f t="shared" si="3"/>
        <v>0.66149999999999998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0</v>
      </c>
      <c r="S29" s="152">
        <f t="shared" si="2"/>
        <v>0</v>
      </c>
      <c r="T29" s="18">
        <f t="shared" si="3"/>
        <v>0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/>
      <c r="G30" s="16"/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3"/>
        <v>0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0</v>
      </c>
      <c r="S31" s="152">
        <f t="shared" si="2"/>
        <v>0</v>
      </c>
      <c r="T31" s="18">
        <f t="shared" si="3"/>
        <v>0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46036</v>
      </c>
      <c r="G33" s="16">
        <v>0.53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0.53</v>
      </c>
      <c r="R33" s="152">
        <f t="shared" si="1"/>
        <v>0.53</v>
      </c>
      <c r="S33" s="152">
        <f t="shared" si="2"/>
        <v>0.53</v>
      </c>
      <c r="T33" s="18">
        <f t="shared" si="3"/>
        <v>0.53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3"/>
        <v>0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/>
      <c r="G35" s="16"/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0</v>
      </c>
      <c r="S35" s="152">
        <f t="shared" si="2"/>
        <v>0</v>
      </c>
      <c r="T35" s="18">
        <f t="shared" si="3"/>
        <v>0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/>
      <c r="G37" s="16"/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</v>
      </c>
      <c r="S37" s="152">
        <f t="shared" si="2"/>
        <v>0</v>
      </c>
      <c r="T37" s="18">
        <f t="shared" si="3"/>
        <v>0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3"/>
        <v>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46065</v>
      </c>
      <c r="G39" s="16">
        <v>0.15</v>
      </c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0.15</v>
      </c>
      <c r="R39" s="152">
        <f t="shared" si="1"/>
        <v>0.15</v>
      </c>
      <c r="S39" s="152">
        <f t="shared" si="2"/>
        <v>0.15</v>
      </c>
      <c r="T39" s="18">
        <f t="shared" si="3"/>
        <v>0.15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46062</v>
      </c>
      <c r="G40" s="16">
        <v>1.6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1.6</v>
      </c>
      <c r="R40" s="152">
        <f t="shared" si="1"/>
        <v>1.6</v>
      </c>
      <c r="S40" s="152">
        <f t="shared" si="2"/>
        <v>1.6</v>
      </c>
      <c r="T40" s="18">
        <f t="shared" si="3"/>
        <v>1.6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/>
      <c r="G41" s="16"/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</v>
      </c>
      <c r="T41" s="18">
        <f t="shared" si="3"/>
        <v>0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/>
      <c r="G42" s="16"/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0</v>
      </c>
      <c r="S42" s="152">
        <f t="shared" si="2"/>
        <v>0</v>
      </c>
      <c r="T42" s="18">
        <f t="shared" si="3"/>
        <v>0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46072</v>
      </c>
      <c r="G43" s="16">
        <v>2.17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2.17</v>
      </c>
      <c r="R43" s="152">
        <f t="shared" si="1"/>
        <v>2.17</v>
      </c>
      <c r="S43" s="152">
        <f t="shared" si="2"/>
        <v>2.17</v>
      </c>
      <c r="T43" s="18">
        <f t="shared" si="3"/>
        <v>2.17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3"/>
        <v>0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46066</v>
      </c>
      <c r="G45" s="16">
        <v>1.6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1.6</v>
      </c>
      <c r="R45" s="152">
        <f t="shared" si="1"/>
        <v>1.6</v>
      </c>
      <c r="S45" s="152">
        <f t="shared" si="2"/>
        <v>1.6</v>
      </c>
      <c r="T45" s="18">
        <f t="shared" si="3"/>
        <v>1.6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3"/>
        <v>0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/>
      <c r="G47" s="16"/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3"/>
        <v>0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0</v>
      </c>
      <c r="S48" s="152">
        <f t="shared" si="2"/>
        <v>0</v>
      </c>
      <c r="T48" s="18">
        <f t="shared" si="3"/>
        <v>0</v>
      </c>
    </row>
    <row r="49" spans="2:20" x14ac:dyDescent="0.2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25">
      <c r="B50" s="117" t="s">
        <v>964</v>
      </c>
      <c r="C50" s="136" t="s">
        <v>965</v>
      </c>
      <c r="D50" s="14" t="s">
        <v>941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3"/>
        <v>0</v>
      </c>
    </row>
    <row r="51" spans="2:20" x14ac:dyDescent="0.25">
      <c r="B51" s="117" t="s">
        <v>86</v>
      </c>
      <c r="C51" s="136" t="s">
        <v>87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</v>
      </c>
      <c r="S51" s="152">
        <f t="shared" si="2"/>
        <v>0</v>
      </c>
      <c r="T51" s="18">
        <f t="shared" si="3"/>
        <v>0</v>
      </c>
    </row>
    <row r="52" spans="2:20" x14ac:dyDescent="0.25">
      <c r="B52" s="117" t="s">
        <v>88</v>
      </c>
      <c r="C52" s="136" t="s">
        <v>940</v>
      </c>
      <c r="D52" s="14" t="s">
        <v>941</v>
      </c>
      <c r="E52" s="14" t="s">
        <v>16</v>
      </c>
      <c r="F52" s="15"/>
      <c r="G52" s="16"/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</v>
      </c>
      <c r="S52" s="152">
        <f t="shared" si="2"/>
        <v>0</v>
      </c>
      <c r="T52" s="18">
        <f t="shared" si="3"/>
        <v>0</v>
      </c>
    </row>
    <row r="53" spans="2:20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7.0000000000000007E-2</v>
      </c>
      <c r="S53" s="152">
        <f t="shared" si="2"/>
        <v>7.0000000000000007E-2</v>
      </c>
      <c r="T53" s="18">
        <f t="shared" si="3"/>
        <v>7.0000000000000007E-2</v>
      </c>
    </row>
    <row r="54" spans="2:20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</v>
      </c>
      <c r="S54" s="152">
        <f t="shared" si="2"/>
        <v>0</v>
      </c>
      <c r="T54" s="18">
        <f t="shared" si="3"/>
        <v>0</v>
      </c>
    </row>
    <row r="55" spans="2:20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</v>
      </c>
      <c r="S55" s="152">
        <f t="shared" si="2"/>
        <v>0</v>
      </c>
      <c r="T55" s="18">
        <f t="shared" si="3"/>
        <v>0</v>
      </c>
    </row>
    <row r="56" spans="2:20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/>
      <c r="G56" s="16"/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</v>
      </c>
      <c r="S56" s="152">
        <f t="shared" si="2"/>
        <v>0</v>
      </c>
      <c r="T56" s="18">
        <f t="shared" si="3"/>
        <v>0</v>
      </c>
    </row>
    <row r="57" spans="2:20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46072</v>
      </c>
      <c r="G57" s="16">
        <v>5.6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5.6</v>
      </c>
      <c r="R57" s="152">
        <f t="shared" si="1"/>
        <v>5.6</v>
      </c>
      <c r="S57" s="152">
        <f t="shared" si="2"/>
        <v>5.6</v>
      </c>
      <c r="T57" s="18">
        <f t="shared" si="3"/>
        <v>5.6</v>
      </c>
    </row>
    <row r="58" spans="2:20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/>
      <c r="G58" s="16"/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</v>
      </c>
      <c r="S58" s="152">
        <f t="shared" si="2"/>
        <v>0</v>
      </c>
      <c r="T58" s="18">
        <f t="shared" si="3"/>
        <v>0</v>
      </c>
    </row>
    <row r="59" spans="2:20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3"/>
        <v>0</v>
      </c>
    </row>
    <row r="60" spans="2:20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/>
      <c r="G60" s="16"/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0</v>
      </c>
      <c r="T60" s="18">
        <f t="shared" si="3"/>
        <v>0</v>
      </c>
    </row>
    <row r="61" spans="2:20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/>
      <c r="G61" s="16"/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0</v>
      </c>
      <c r="S61" s="152">
        <f t="shared" si="2"/>
        <v>0</v>
      </c>
      <c r="T61" s="18">
        <f t="shared" si="3"/>
        <v>0</v>
      </c>
    </row>
    <row r="62" spans="2:20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3"/>
        <v>0</v>
      </c>
    </row>
    <row r="63" spans="2:20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3"/>
        <v>0</v>
      </c>
    </row>
    <row r="64" spans="2:20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/>
      <c r="G64" s="16"/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0</v>
      </c>
      <c r="S64" s="152">
        <f t="shared" si="2"/>
        <v>0</v>
      </c>
      <c r="T64" s="18">
        <f t="shared" si="3"/>
        <v>0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0</v>
      </c>
      <c r="T65" s="18">
        <f t="shared" si="3"/>
        <v>0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"/>
      <c r="G66" s="16"/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0</v>
      </c>
      <c r="S66" s="152">
        <f t="shared" si="2"/>
        <v>0</v>
      </c>
      <c r="T66" s="18">
        <f t="shared" si="3"/>
        <v>0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</v>
      </c>
      <c r="T67" s="18">
        <f t="shared" si="3"/>
        <v>0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/>
      <c r="G68" s="16"/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</v>
      </c>
      <c r="S68" s="152">
        <f t="shared" si="2"/>
        <v>0</v>
      </c>
      <c r="T68" s="18">
        <f t="shared" si="3"/>
        <v>0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46072</v>
      </c>
      <c r="G69" s="16">
        <f>0.0832*100/1.1845*0.8724</f>
        <v>6.1277906289573654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6.1277906289573654</v>
      </c>
      <c r="R69" s="152">
        <f t="shared" si="1"/>
        <v>6.1277906289573654</v>
      </c>
      <c r="S69" s="152">
        <f t="shared" si="2"/>
        <v>6.1277906289573654</v>
      </c>
      <c r="T69" s="18">
        <f t="shared" si="3"/>
        <v>6.1277906289573654</v>
      </c>
    </row>
    <row r="70" spans="2:20" x14ac:dyDescent="0.25">
      <c r="B70" s="117" t="s">
        <v>966</v>
      </c>
      <c r="C70" s="136" t="s">
        <v>967</v>
      </c>
      <c r="D70" s="14" t="s">
        <v>941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3"/>
        <v>0</v>
      </c>
    </row>
    <row r="71" spans="2:20" x14ac:dyDescent="0.2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25">
      <c r="B72" s="117" t="s">
        <v>902</v>
      </c>
      <c r="C72" s="136" t="s">
        <v>903</v>
      </c>
      <c r="D72" s="14" t="s">
        <v>15</v>
      </c>
      <c r="E72" s="14" t="s">
        <v>16</v>
      </c>
      <c r="F72" s="15"/>
      <c r="G72" s="16"/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</v>
      </c>
      <c r="T72" s="18">
        <f t="shared" si="3"/>
        <v>0</v>
      </c>
    </row>
    <row r="73" spans="2:20" x14ac:dyDescent="0.2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60.06</v>
      </c>
      <c r="R73" s="152">
        <f t="shared" si="1"/>
        <v>60.06</v>
      </c>
      <c r="S73" s="152">
        <f t="shared" si="2"/>
        <v>60.06</v>
      </c>
      <c r="T73" s="18">
        <f t="shared" si="3"/>
        <v>60.06</v>
      </c>
    </row>
    <row r="74" spans="2:20" x14ac:dyDescent="0.2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25">
      <c r="B75" s="117" t="s">
        <v>132</v>
      </c>
      <c r="C75" s="136" t="s">
        <v>133</v>
      </c>
      <c r="D75" s="14" t="s">
        <v>15</v>
      </c>
      <c r="E75" s="14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</v>
      </c>
      <c r="S75" s="152">
        <f t="shared" si="2"/>
        <v>0</v>
      </c>
      <c r="T75" s="18">
        <f t="shared" si="3"/>
        <v>0</v>
      </c>
    </row>
    <row r="76" spans="2:20" x14ac:dyDescent="0.25">
      <c r="B76" s="117" t="s">
        <v>608</v>
      </c>
      <c r="C76" s="136" t="s">
        <v>134</v>
      </c>
      <c r="D76" s="14" t="s">
        <v>24</v>
      </c>
      <c r="E76" s="14" t="s">
        <v>16</v>
      </c>
      <c r="F76" s="15"/>
      <c r="G76" s="16"/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0</v>
      </c>
      <c r="T76" s="18">
        <f t="shared" si="3"/>
        <v>0</v>
      </c>
    </row>
    <row r="77" spans="2:20" x14ac:dyDescent="0.25">
      <c r="B77" s="117" t="s">
        <v>135</v>
      </c>
      <c r="C77" s="136" t="s">
        <v>136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3"/>
        <v>0</v>
      </c>
    </row>
    <row r="78" spans="2:20" x14ac:dyDescent="0.2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1" si="4">IF(F78&lt;=Exp26Q1,G78,0)+IF(H78&lt;=Exp26Q1,I78,0)+IF(J78&lt;=Exp26Q1,K78,0)+IF(L78&lt;=Exp26Q1,M78,0)+IF(N78&lt;=Exp26Q1,O78,0)</f>
        <v>0</v>
      </c>
      <c r="R78" s="152">
        <f t="shared" ref="R78:R141" si="5">IF(F78&lt;=Exp26H1,G78,0)+IF(H78&lt;=Exp26H1,I78,0)+IF(J78&lt;=Exp26H1,K78,0)+IF(L78&lt;=Exp26H1,M78,0)+IF(N78&lt;=Exp26H1,O78,0)</f>
        <v>0</v>
      </c>
      <c r="S78" s="152">
        <f t="shared" ref="S78:S141" si="6">IF(F78&lt;=Exp26Q3,G78,0)+IF(H78&lt;=Exp26Q3,I78,0)+IF(J78&lt;=Exp26Q3,K78,0)+IF(L78&lt;=Exp26Q3,M78,0)+IF(N78&lt;=Exp26Q3,O78,0)</f>
        <v>0</v>
      </c>
      <c r="T78" s="18">
        <f t="shared" ref="T78:T143" si="7">G78+I78+K78+M78+O78</f>
        <v>0</v>
      </c>
    </row>
    <row r="79" spans="2:20" x14ac:dyDescent="0.25">
      <c r="B79" s="117" t="s">
        <v>139</v>
      </c>
      <c r="C79" s="136" t="s">
        <v>140</v>
      </c>
      <c r="D79" s="14" t="s">
        <v>15</v>
      </c>
      <c r="E79" s="14" t="s">
        <v>761</v>
      </c>
      <c r="F79" s="15"/>
      <c r="G79" s="16"/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0</v>
      </c>
      <c r="S79" s="152">
        <f t="shared" si="6"/>
        <v>0</v>
      </c>
      <c r="T79" s="18">
        <f t="shared" si="7"/>
        <v>0</v>
      </c>
    </row>
    <row r="80" spans="2:20" x14ac:dyDescent="0.25">
      <c r="B80" s="117" t="s">
        <v>151</v>
      </c>
      <c r="C80" s="136" t="s">
        <v>152</v>
      </c>
      <c r="D80" s="14" t="s">
        <v>15</v>
      </c>
      <c r="E80" s="14" t="s">
        <v>16</v>
      </c>
      <c r="F80" s="15"/>
      <c r="G80" s="16"/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0</v>
      </c>
      <c r="S80" s="152">
        <f t="shared" si="6"/>
        <v>0</v>
      </c>
      <c r="T80" s="18">
        <f t="shared" si="7"/>
        <v>0</v>
      </c>
    </row>
    <row r="81" spans="2:20" x14ac:dyDescent="0.25">
      <c r="B81" s="117" t="s">
        <v>806</v>
      </c>
      <c r="C81" s="136" t="s">
        <v>807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25">
      <c r="B82" s="117" t="s">
        <v>153</v>
      </c>
      <c r="C82" s="136" t="s">
        <v>154</v>
      </c>
      <c r="D82" s="14" t="s">
        <v>27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25">
      <c r="B83" s="117" t="s">
        <v>156</v>
      </c>
      <c r="C83" s="136" t="s">
        <v>157</v>
      </c>
      <c r="D83" s="14" t="s">
        <v>15</v>
      </c>
      <c r="E83" s="14" t="s">
        <v>21</v>
      </c>
      <c r="F83" s="15"/>
      <c r="G83" s="16"/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0</v>
      </c>
      <c r="R83" s="152">
        <f t="shared" si="5"/>
        <v>0</v>
      </c>
      <c r="S83" s="152">
        <f t="shared" si="6"/>
        <v>0</v>
      </c>
      <c r="T83" s="18">
        <f t="shared" si="7"/>
        <v>0</v>
      </c>
    </row>
    <row r="84" spans="2:20" x14ac:dyDescent="0.25">
      <c r="B84" s="117" t="s">
        <v>158</v>
      </c>
      <c r="C84" s="136" t="s">
        <v>159</v>
      </c>
      <c r="D84" s="14" t="s">
        <v>15</v>
      </c>
      <c r="E84" s="14" t="s">
        <v>761</v>
      </c>
      <c r="F84" s="15">
        <v>46037</v>
      </c>
      <c r="G84" s="16">
        <f>0.433/1.1651*0.8668*100</f>
        <v>32.21392155179813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32.21392155179813</v>
      </c>
      <c r="R84" s="152">
        <f t="shared" si="5"/>
        <v>32.21392155179813</v>
      </c>
      <c r="S84" s="152">
        <f t="shared" si="6"/>
        <v>32.21392155179813</v>
      </c>
      <c r="T84" s="18">
        <f t="shared" si="7"/>
        <v>32.21392155179813</v>
      </c>
    </row>
    <row r="85" spans="2:20" x14ac:dyDescent="0.25">
      <c r="B85" s="117" t="s">
        <v>164</v>
      </c>
      <c r="C85" s="136" t="s">
        <v>165</v>
      </c>
      <c r="D85" s="14" t="s">
        <v>24</v>
      </c>
      <c r="E85" s="14" t="s">
        <v>16</v>
      </c>
      <c r="F85" s="15"/>
      <c r="G85" s="16"/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4"/>
        <v>0</v>
      </c>
      <c r="R85" s="152">
        <f t="shared" si="5"/>
        <v>0</v>
      </c>
      <c r="S85" s="152">
        <f t="shared" si="6"/>
        <v>0</v>
      </c>
      <c r="T85" s="18">
        <f t="shared" si="7"/>
        <v>0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/>
      <c r="G86" s="16"/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0</v>
      </c>
      <c r="S86" s="152">
        <f t="shared" si="6"/>
        <v>0</v>
      </c>
      <c r="T86" s="18">
        <f t="shared" si="7"/>
        <v>0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/>
      <c r="G87" s="16"/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</v>
      </c>
      <c r="S87" s="152">
        <f t="shared" si="6"/>
        <v>0</v>
      </c>
      <c r="T87" s="18">
        <f t="shared" si="7"/>
        <v>0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/>
      <c r="G88" s="16"/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</v>
      </c>
      <c r="R88" s="152">
        <f t="shared" si="5"/>
        <v>0</v>
      </c>
      <c r="S88" s="152">
        <f t="shared" si="6"/>
        <v>0</v>
      </c>
      <c r="T88" s="18">
        <f t="shared" si="7"/>
        <v>0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46069</v>
      </c>
      <c r="G89" s="16">
        <v>0.13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4"/>
        <v>0.13</v>
      </c>
      <c r="R89" s="152">
        <f t="shared" si="5"/>
        <v>0.13</v>
      </c>
      <c r="S89" s="152">
        <f t="shared" si="6"/>
        <v>0.13</v>
      </c>
      <c r="T89" s="18">
        <f t="shared" si="7"/>
        <v>0.13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/>
      <c r="G90" s="16"/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0</v>
      </c>
      <c r="S90" s="152">
        <f t="shared" si="6"/>
        <v>0</v>
      </c>
      <c r="T90" s="18">
        <f t="shared" si="7"/>
        <v>0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</v>
      </c>
      <c r="S91" s="152">
        <f t="shared" si="6"/>
        <v>0</v>
      </c>
      <c r="T91" s="18">
        <f t="shared" si="7"/>
        <v>0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0</v>
      </c>
      <c r="S92" s="152">
        <f t="shared" si="6"/>
        <v>0</v>
      </c>
      <c r="T92" s="18">
        <f t="shared" si="7"/>
        <v>0</v>
      </c>
    </row>
    <row r="93" spans="2:20" x14ac:dyDescent="0.25">
      <c r="B93" s="117" t="s">
        <v>938</v>
      </c>
      <c r="C93" s="136" t="s">
        <v>181</v>
      </c>
      <c r="D93" s="14" t="s">
        <v>15</v>
      </c>
      <c r="E93" s="14" t="s">
        <v>16</v>
      </c>
      <c r="F93" s="15"/>
      <c r="G93" s="16"/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0</v>
      </c>
      <c r="S93" s="152">
        <f t="shared" si="6"/>
        <v>0</v>
      </c>
      <c r="T93" s="18">
        <f t="shared" si="7"/>
        <v>0</v>
      </c>
    </row>
    <row r="94" spans="2:20" x14ac:dyDescent="0.25">
      <c r="B94" s="117" t="s">
        <v>182</v>
      </c>
      <c r="C94" s="136" t="s">
        <v>183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</v>
      </c>
      <c r="S94" s="152">
        <f t="shared" si="6"/>
        <v>0</v>
      </c>
      <c r="T94" s="18">
        <f t="shared" si="7"/>
        <v>0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/>
      <c r="G95" s="16"/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0</v>
      </c>
      <c r="S95" s="152">
        <f t="shared" si="6"/>
        <v>0</v>
      </c>
      <c r="T95" s="18">
        <f t="shared" si="7"/>
        <v>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0</v>
      </c>
      <c r="S96" s="152">
        <f t="shared" si="6"/>
        <v>0</v>
      </c>
      <c r="T96" s="18">
        <f t="shared" si="7"/>
        <v>0</v>
      </c>
    </row>
    <row r="97" spans="2:20" x14ac:dyDescent="0.25">
      <c r="B97" s="117" t="s">
        <v>913</v>
      </c>
      <c r="C97" s="136" t="s">
        <v>914</v>
      </c>
      <c r="D97" s="14" t="s">
        <v>755</v>
      </c>
      <c r="E97" s="14" t="s">
        <v>475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0</v>
      </c>
      <c r="S97" s="152">
        <f t="shared" si="6"/>
        <v>0</v>
      </c>
      <c r="T97" s="18">
        <f t="shared" si="7"/>
        <v>0</v>
      </c>
    </row>
    <row r="98" spans="2:20" x14ac:dyDescent="0.25">
      <c r="B98" s="117" t="s">
        <v>929</v>
      </c>
      <c r="C98" s="136" t="s">
        <v>191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</v>
      </c>
      <c r="S98" s="152">
        <f t="shared" si="6"/>
        <v>0</v>
      </c>
      <c r="T98" s="18">
        <f t="shared" si="7"/>
        <v>0</v>
      </c>
    </row>
    <row r="99" spans="2:20" x14ac:dyDescent="0.25">
      <c r="B99" s="117" t="s">
        <v>194</v>
      </c>
      <c r="C99" s="136" t="s">
        <v>195</v>
      </c>
      <c r="D99" s="14" t="s">
        <v>15</v>
      </c>
      <c r="E99" s="14" t="s">
        <v>16</v>
      </c>
      <c r="F99" s="15"/>
      <c r="G99" s="16"/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</v>
      </c>
      <c r="S99" s="152">
        <f t="shared" si="6"/>
        <v>0</v>
      </c>
      <c r="T99" s="18">
        <f t="shared" si="7"/>
        <v>0</v>
      </c>
    </row>
    <row r="100" spans="2:20" x14ac:dyDescent="0.25">
      <c r="B100" s="117" t="s">
        <v>963</v>
      </c>
      <c r="C100" s="136" t="s">
        <v>748</v>
      </c>
      <c r="D100" s="14" t="s">
        <v>237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</v>
      </c>
      <c r="S100" s="152">
        <f t="shared" si="6"/>
        <v>0</v>
      </c>
      <c r="T100" s="18">
        <f t="shared" si="7"/>
        <v>0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0</v>
      </c>
      <c r="S102" s="152">
        <f t="shared" si="6"/>
        <v>0</v>
      </c>
      <c r="T102" s="18">
        <f t="shared" si="7"/>
        <v>0</v>
      </c>
    </row>
    <row r="103" spans="2:20" x14ac:dyDescent="0.25">
      <c r="B103" s="117" t="s">
        <v>884</v>
      </c>
      <c r="C103" s="136" t="s">
        <v>202</v>
      </c>
      <c r="D103" s="14" t="s">
        <v>27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</v>
      </c>
      <c r="R103" s="152">
        <f t="shared" si="5"/>
        <v>0</v>
      </c>
      <c r="S103" s="152">
        <f t="shared" si="6"/>
        <v>0</v>
      </c>
      <c r="T103" s="18">
        <f t="shared" si="7"/>
        <v>0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>
        <v>46070</v>
      </c>
      <c r="G104" s="16">
        <v>0.04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0.04</v>
      </c>
      <c r="R104" s="152">
        <f t="shared" si="5"/>
        <v>0.04</v>
      </c>
      <c r="S104" s="152">
        <f t="shared" si="6"/>
        <v>0.04</v>
      </c>
      <c r="T104" s="18">
        <f t="shared" si="7"/>
        <v>0.04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</v>
      </c>
      <c r="T105" s="18">
        <f t="shared" si="7"/>
        <v>0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"/>
        <v>0</v>
      </c>
      <c r="R106" s="152">
        <f t="shared" si="5"/>
        <v>0</v>
      </c>
      <c r="S106" s="152">
        <f t="shared" si="6"/>
        <v>0</v>
      </c>
      <c r="T106" s="18">
        <f t="shared" si="7"/>
        <v>0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46030</v>
      </c>
      <c r="G107" s="16">
        <v>0.5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0.5</v>
      </c>
      <c r="R107" s="152">
        <f t="shared" si="5"/>
        <v>0.5</v>
      </c>
      <c r="S107" s="152">
        <f t="shared" si="6"/>
        <v>0.5</v>
      </c>
      <c r="T107" s="18">
        <f t="shared" si="7"/>
        <v>0.5</v>
      </c>
    </row>
    <row r="108" spans="2:20" x14ac:dyDescent="0.25">
      <c r="B108" s="117" t="s">
        <v>942</v>
      </c>
      <c r="C108" s="136" t="s">
        <v>943</v>
      </c>
      <c r="D108" s="14" t="s">
        <v>941</v>
      </c>
      <c r="E108" s="14" t="s">
        <v>16</v>
      </c>
      <c r="F108" s="15">
        <v>46041</v>
      </c>
      <c r="G108" s="16">
        <v>0.23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0.23</v>
      </c>
      <c r="R108" s="152">
        <f t="shared" si="5"/>
        <v>0.23</v>
      </c>
      <c r="S108" s="152">
        <f t="shared" si="6"/>
        <v>0.23</v>
      </c>
      <c r="T108" s="18">
        <f t="shared" si="7"/>
        <v>0.23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/>
      <c r="G109" s="16"/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</v>
      </c>
      <c r="S109" s="152">
        <f t="shared" si="6"/>
        <v>0</v>
      </c>
      <c r="T109" s="18">
        <f t="shared" si="7"/>
        <v>0</v>
      </c>
    </row>
    <row r="110" spans="2:20" x14ac:dyDescent="0.25">
      <c r="B110" s="117" t="s">
        <v>944</v>
      </c>
      <c r="C110" s="136" t="s">
        <v>945</v>
      </c>
      <c r="D110" s="14" t="s">
        <v>941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"/>
        <v>0</v>
      </c>
      <c r="R110" s="152">
        <f t="shared" si="5"/>
        <v>0</v>
      </c>
      <c r="S110" s="152">
        <f t="shared" si="6"/>
        <v>0</v>
      </c>
      <c r="T110" s="18">
        <f t="shared" si="7"/>
        <v>0</v>
      </c>
    </row>
    <row r="111" spans="2:20" x14ac:dyDescent="0.25">
      <c r="B111" s="117" t="s">
        <v>621</v>
      </c>
      <c r="C111" s="136" t="s">
        <v>450</v>
      </c>
      <c r="D111" s="14" t="s">
        <v>15</v>
      </c>
      <c r="E111" s="14" t="s">
        <v>56</v>
      </c>
      <c r="F111" s="15">
        <v>46069</v>
      </c>
      <c r="G111" s="16">
        <v>0.37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0.37</v>
      </c>
      <c r="R111" s="152">
        <f t="shared" si="5"/>
        <v>0.37</v>
      </c>
      <c r="S111" s="152">
        <f t="shared" si="6"/>
        <v>0.37</v>
      </c>
      <c r="T111" s="18">
        <f t="shared" si="7"/>
        <v>0.37</v>
      </c>
    </row>
    <row r="112" spans="2:20" x14ac:dyDescent="0.25">
      <c r="B112" s="117" t="s">
        <v>215</v>
      </c>
      <c r="C112" s="136" t="s">
        <v>216</v>
      </c>
      <c r="D112" s="14" t="s">
        <v>15</v>
      </c>
      <c r="E112" s="14" t="s">
        <v>200</v>
      </c>
      <c r="F112" s="15"/>
      <c r="G112" s="16"/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</v>
      </c>
      <c r="S112" s="152">
        <f t="shared" si="6"/>
        <v>0</v>
      </c>
      <c r="T112" s="18">
        <f t="shared" si="7"/>
        <v>0</v>
      </c>
    </row>
    <row r="113" spans="2:20" x14ac:dyDescent="0.25">
      <c r="B113" s="117" t="s">
        <v>816</v>
      </c>
      <c r="C113" s="136" t="s">
        <v>817</v>
      </c>
      <c r="D113" s="14" t="s">
        <v>15</v>
      </c>
      <c r="E113" s="14" t="s">
        <v>16</v>
      </c>
      <c r="F113" s="15"/>
      <c r="G113" s="16"/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0</v>
      </c>
      <c r="S113" s="152">
        <f t="shared" si="6"/>
        <v>0</v>
      </c>
      <c r="T113" s="18">
        <f t="shared" si="7"/>
        <v>0</v>
      </c>
    </row>
    <row r="114" spans="2:20" x14ac:dyDescent="0.25">
      <c r="B114" s="117" t="s">
        <v>632</v>
      </c>
      <c r="C114" s="136" t="s">
        <v>218</v>
      </c>
      <c r="D114" s="14" t="s">
        <v>24</v>
      </c>
      <c r="E114" s="14" t="s">
        <v>16</v>
      </c>
      <c r="F114" s="15"/>
      <c r="G114" s="16"/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0</v>
      </c>
      <c r="S114" s="152">
        <f t="shared" si="6"/>
        <v>0</v>
      </c>
      <c r="T114" s="18">
        <f t="shared" si="7"/>
        <v>0</v>
      </c>
    </row>
    <row r="115" spans="2:20" x14ac:dyDescent="0.25">
      <c r="B115" s="117" t="s">
        <v>852</v>
      </c>
      <c r="C115" s="136" t="s">
        <v>846</v>
      </c>
      <c r="D115" s="14" t="s">
        <v>15</v>
      </c>
      <c r="E115" s="14" t="s">
        <v>200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</v>
      </c>
      <c r="S115" s="152">
        <f t="shared" si="6"/>
        <v>0</v>
      </c>
      <c r="T115" s="18">
        <f t="shared" si="7"/>
        <v>0</v>
      </c>
    </row>
    <row r="116" spans="2:20" x14ac:dyDescent="0.25">
      <c r="B116" s="117" t="s">
        <v>808</v>
      </c>
      <c r="C116" s="136" t="s">
        <v>809</v>
      </c>
      <c r="D116" s="14" t="s">
        <v>714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0</v>
      </c>
      <c r="S116" s="152">
        <f t="shared" si="6"/>
        <v>0</v>
      </c>
      <c r="T116" s="18">
        <f t="shared" si="7"/>
        <v>0</v>
      </c>
    </row>
    <row r="117" spans="2:20" x14ac:dyDescent="0.25">
      <c r="B117" s="117" t="s">
        <v>873</v>
      </c>
      <c r="C117" s="136" t="s">
        <v>874</v>
      </c>
      <c r="D117" s="14" t="s">
        <v>15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25">
      <c r="B118" s="117" t="s">
        <v>219</v>
      </c>
      <c r="C118" s="136" t="s">
        <v>220</v>
      </c>
      <c r="D118" s="14" t="s">
        <v>24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25">
      <c r="B119" s="117" t="s">
        <v>851</v>
      </c>
      <c r="C119" s="136" t="s">
        <v>847</v>
      </c>
      <c r="D119" s="14" t="s">
        <v>15</v>
      </c>
      <c r="E119" s="14" t="s">
        <v>16</v>
      </c>
      <c r="F119" s="15"/>
      <c r="G119" s="16"/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</v>
      </c>
      <c r="S119" s="152">
        <f t="shared" si="6"/>
        <v>0</v>
      </c>
      <c r="T119" s="18">
        <f t="shared" si="7"/>
        <v>0</v>
      </c>
    </row>
    <row r="120" spans="2:20" x14ac:dyDescent="0.25">
      <c r="B120" s="117" t="s">
        <v>906</v>
      </c>
      <c r="C120" s="136" t="s">
        <v>907</v>
      </c>
      <c r="D120" s="14" t="s">
        <v>15</v>
      </c>
      <c r="E120" s="14" t="s">
        <v>16</v>
      </c>
      <c r="F120" s="15"/>
      <c r="G120" s="16"/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</v>
      </c>
      <c r="T120" s="18">
        <f t="shared" si="7"/>
        <v>0</v>
      </c>
    </row>
    <row r="121" spans="2:20" x14ac:dyDescent="0.25">
      <c r="B121" s="117" t="s">
        <v>221</v>
      </c>
      <c r="C121" s="136" t="s">
        <v>222</v>
      </c>
      <c r="D121" s="14" t="s">
        <v>15</v>
      </c>
      <c r="E121" s="14" t="s">
        <v>56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0</v>
      </c>
      <c r="S121" s="152">
        <f t="shared" si="6"/>
        <v>0</v>
      </c>
      <c r="T121" s="18">
        <f t="shared" si="7"/>
        <v>0</v>
      </c>
    </row>
    <row r="122" spans="2:20" x14ac:dyDescent="0.25">
      <c r="B122" s="117" t="s">
        <v>719</v>
      </c>
      <c r="C122" s="136" t="s">
        <v>950</v>
      </c>
      <c r="D122" s="14" t="s">
        <v>941</v>
      </c>
      <c r="E122" s="14" t="s">
        <v>16</v>
      </c>
      <c r="F122" s="15"/>
      <c r="G122" s="16"/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</v>
      </c>
      <c r="S122" s="152">
        <f t="shared" si="6"/>
        <v>0</v>
      </c>
      <c r="T122" s="18">
        <f t="shared" si="7"/>
        <v>0</v>
      </c>
    </row>
    <row r="123" spans="2:20" x14ac:dyDescent="0.25">
      <c r="B123" s="117" t="s">
        <v>225</v>
      </c>
      <c r="C123" s="136" t="s">
        <v>226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25">
      <c r="B124" s="117" t="s">
        <v>810</v>
      </c>
      <c r="C124" s="136" t="s">
        <v>811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</v>
      </c>
      <c r="S124" s="152">
        <f t="shared" si="6"/>
        <v>0</v>
      </c>
      <c r="T124" s="18">
        <f t="shared" si="7"/>
        <v>0</v>
      </c>
    </row>
    <row r="125" spans="2:20" x14ac:dyDescent="0.25">
      <c r="B125" s="117" t="s">
        <v>229</v>
      </c>
      <c r="C125" s="136" t="s">
        <v>230</v>
      </c>
      <c r="D125" s="14" t="s">
        <v>15</v>
      </c>
      <c r="E125" s="14" t="s">
        <v>16</v>
      </c>
      <c r="F125" s="15"/>
      <c r="G125" s="16"/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"/>
        <v>0</v>
      </c>
      <c r="R125" s="152">
        <f t="shared" si="5"/>
        <v>0</v>
      </c>
      <c r="S125" s="152">
        <f t="shared" si="6"/>
        <v>0</v>
      </c>
      <c r="T125" s="18">
        <f t="shared" si="7"/>
        <v>0</v>
      </c>
    </row>
    <row r="126" spans="2:20" x14ac:dyDescent="0.25">
      <c r="B126" s="117" t="s">
        <v>231</v>
      </c>
      <c r="C126" s="136" t="s">
        <v>232</v>
      </c>
      <c r="D126" s="14" t="s">
        <v>15</v>
      </c>
      <c r="E126" s="14" t="s">
        <v>16</v>
      </c>
      <c r="F126" s="15"/>
      <c r="G126" s="16"/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4"/>
        <v>0</v>
      </c>
      <c r="R126" s="152">
        <f t="shared" si="5"/>
        <v>0</v>
      </c>
      <c r="S126" s="152">
        <f t="shared" si="6"/>
        <v>0</v>
      </c>
      <c r="T126" s="18">
        <f t="shared" si="7"/>
        <v>0</v>
      </c>
    </row>
    <row r="127" spans="2:20" x14ac:dyDescent="0.25">
      <c r="B127" s="117" t="s">
        <v>867</v>
      </c>
      <c r="C127" s="136" t="s">
        <v>868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4"/>
        <v>0</v>
      </c>
      <c r="R127" s="152">
        <f t="shared" si="5"/>
        <v>0</v>
      </c>
      <c r="S127" s="152">
        <f t="shared" si="6"/>
        <v>0</v>
      </c>
      <c r="T127" s="18">
        <f t="shared" si="7"/>
        <v>0</v>
      </c>
    </row>
    <row r="128" spans="2:20" x14ac:dyDescent="0.25">
      <c r="B128" s="117" t="s">
        <v>796</v>
      </c>
      <c r="C128" s="136" t="s">
        <v>797</v>
      </c>
      <c r="D128" s="14" t="s">
        <v>15</v>
      </c>
      <c r="E128" s="14" t="s">
        <v>56</v>
      </c>
      <c r="F128" s="15"/>
      <c r="G128" s="16"/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</v>
      </c>
      <c r="S128" s="152">
        <f t="shared" si="6"/>
        <v>0</v>
      </c>
      <c r="T128" s="18">
        <f t="shared" si="7"/>
        <v>0</v>
      </c>
    </row>
    <row r="129" spans="2:20" x14ac:dyDescent="0.25">
      <c r="B129" s="117" t="s">
        <v>233</v>
      </c>
      <c r="C129" s="136" t="s">
        <v>234</v>
      </c>
      <c r="D129" s="14" t="s">
        <v>15</v>
      </c>
      <c r="E129" s="14" t="s">
        <v>16</v>
      </c>
      <c r="F129" s="15"/>
      <c r="G129" s="16"/>
      <c r="H129" s="15"/>
      <c r="I129" s="16"/>
      <c r="J129" s="15"/>
      <c r="K129" s="16"/>
      <c r="L129" s="15"/>
      <c r="M129" s="63"/>
      <c r="N129" s="17"/>
      <c r="O129" s="16"/>
      <c r="P129" s="47"/>
      <c r="Q129" s="152">
        <f t="shared" si="4"/>
        <v>0</v>
      </c>
      <c r="R129" s="152">
        <f t="shared" si="5"/>
        <v>0</v>
      </c>
      <c r="S129" s="152">
        <f t="shared" si="6"/>
        <v>0</v>
      </c>
      <c r="T129" s="18">
        <f t="shared" si="7"/>
        <v>0</v>
      </c>
    </row>
    <row r="130" spans="2:20" x14ac:dyDescent="0.25">
      <c r="B130" s="117" t="s">
        <v>235</v>
      </c>
      <c r="C130" s="136" t="s">
        <v>236</v>
      </c>
      <c r="D130" s="14" t="s">
        <v>237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0</v>
      </c>
      <c r="S130" s="152">
        <f t="shared" si="6"/>
        <v>0</v>
      </c>
      <c r="T130" s="18">
        <f t="shared" si="7"/>
        <v>0</v>
      </c>
    </row>
    <row r="131" spans="2:20" x14ac:dyDescent="0.25">
      <c r="B131" s="117" t="s">
        <v>242</v>
      </c>
      <c r="C131" s="136" t="s">
        <v>243</v>
      </c>
      <c r="D131" s="14" t="s">
        <v>15</v>
      </c>
      <c r="E131" s="14" t="s">
        <v>21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0</v>
      </c>
      <c r="S131" s="152">
        <f t="shared" si="6"/>
        <v>0</v>
      </c>
      <c r="T131" s="18">
        <f t="shared" si="7"/>
        <v>0</v>
      </c>
    </row>
    <row r="132" spans="2:20" x14ac:dyDescent="0.25">
      <c r="B132" s="117" t="s">
        <v>946</v>
      </c>
      <c r="C132" s="136" t="s">
        <v>947</v>
      </c>
      <c r="D132" s="14" t="s">
        <v>941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0</v>
      </c>
      <c r="S132" s="152">
        <f t="shared" si="6"/>
        <v>0</v>
      </c>
      <c r="T132" s="18">
        <f t="shared" si="7"/>
        <v>0</v>
      </c>
    </row>
    <row r="133" spans="2:20" x14ac:dyDescent="0.25">
      <c r="B133" s="117" t="s">
        <v>825</v>
      </c>
      <c r="C133" s="136" t="s">
        <v>824</v>
      </c>
      <c r="D133" s="14" t="s">
        <v>15</v>
      </c>
      <c r="E133" s="14" t="s">
        <v>200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0</v>
      </c>
      <c r="S133" s="152">
        <f t="shared" si="6"/>
        <v>0</v>
      </c>
      <c r="T133" s="18">
        <f t="shared" si="7"/>
        <v>0</v>
      </c>
    </row>
    <row r="134" spans="2:20" x14ac:dyDescent="0.25">
      <c r="B134" s="117" t="s">
        <v>248</v>
      </c>
      <c r="C134" s="136" t="s">
        <v>249</v>
      </c>
      <c r="D134" s="14" t="s">
        <v>15</v>
      </c>
      <c r="E134" s="14" t="s">
        <v>21</v>
      </c>
      <c r="F134" s="15"/>
      <c r="G134" s="16"/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0</v>
      </c>
      <c r="S134" s="152">
        <f t="shared" si="6"/>
        <v>0</v>
      </c>
      <c r="T134" s="18">
        <f t="shared" si="7"/>
        <v>0</v>
      </c>
    </row>
    <row r="135" spans="2:20" x14ac:dyDescent="0.25">
      <c r="B135" s="117" t="s">
        <v>915</v>
      </c>
      <c r="C135" s="136" t="s">
        <v>916</v>
      </c>
      <c r="D135" s="14" t="s">
        <v>755</v>
      </c>
      <c r="E135" s="14" t="s">
        <v>475</v>
      </c>
      <c r="F135" s="15"/>
      <c r="G135" s="16"/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0</v>
      </c>
      <c r="S135" s="152">
        <f t="shared" si="6"/>
        <v>0</v>
      </c>
      <c r="T135" s="18">
        <f t="shared" si="7"/>
        <v>0</v>
      </c>
    </row>
    <row r="136" spans="2:20" x14ac:dyDescent="0.25">
      <c r="B136" s="117" t="s">
        <v>252</v>
      </c>
      <c r="C136" s="136" t="s">
        <v>253</v>
      </c>
      <c r="D136" s="14" t="s">
        <v>15</v>
      </c>
      <c r="E136" s="14" t="s">
        <v>56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0</v>
      </c>
      <c r="S136" s="152">
        <f t="shared" si="6"/>
        <v>0</v>
      </c>
      <c r="T136" s="18">
        <f t="shared" si="7"/>
        <v>0</v>
      </c>
    </row>
    <row r="137" spans="2:20" x14ac:dyDescent="0.25">
      <c r="B137" s="117" t="s">
        <v>254</v>
      </c>
      <c r="C137" s="136" t="s">
        <v>255</v>
      </c>
      <c r="D137" s="14" t="s">
        <v>27</v>
      </c>
      <c r="E137" s="14" t="s">
        <v>16</v>
      </c>
      <c r="F137" s="15"/>
      <c r="G137" s="16"/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4"/>
        <v>0</v>
      </c>
      <c r="R137" s="152">
        <f t="shared" si="5"/>
        <v>0</v>
      </c>
      <c r="S137" s="152">
        <f t="shared" si="6"/>
        <v>0</v>
      </c>
      <c r="T137" s="18">
        <f t="shared" si="7"/>
        <v>0</v>
      </c>
    </row>
    <row r="138" spans="2:20" x14ac:dyDescent="0.25">
      <c r="B138" s="117" t="s">
        <v>883</v>
      </c>
      <c r="C138" s="136" t="s">
        <v>251</v>
      </c>
      <c r="D138" s="14" t="s">
        <v>15</v>
      </c>
      <c r="E138" s="14" t="s">
        <v>761</v>
      </c>
      <c r="F138" s="15">
        <v>46072</v>
      </c>
      <c r="G138" s="16">
        <v>8.32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8.32</v>
      </c>
      <c r="R138" s="152">
        <f t="shared" si="5"/>
        <v>8.32</v>
      </c>
      <c r="S138" s="152">
        <f t="shared" si="6"/>
        <v>8.32</v>
      </c>
      <c r="T138" s="18">
        <f t="shared" si="7"/>
        <v>8.32</v>
      </c>
    </row>
    <row r="139" spans="2:20" x14ac:dyDescent="0.25">
      <c r="B139" s="117" t="s">
        <v>935</v>
      </c>
      <c r="C139" s="136" t="s">
        <v>870</v>
      </c>
      <c r="D139" s="39" t="s">
        <v>15</v>
      </c>
      <c r="E139" s="39" t="s">
        <v>16</v>
      </c>
      <c r="F139" s="15"/>
      <c r="G139" s="16"/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0</v>
      </c>
      <c r="S139" s="152">
        <f t="shared" si="6"/>
        <v>0</v>
      </c>
      <c r="T139" s="18">
        <f t="shared" si="7"/>
        <v>0</v>
      </c>
    </row>
    <row r="140" spans="2:20" x14ac:dyDescent="0.25">
      <c r="B140" s="117" t="s">
        <v>256</v>
      </c>
      <c r="C140" s="136" t="s">
        <v>257</v>
      </c>
      <c r="D140" s="39" t="s">
        <v>15</v>
      </c>
      <c r="E140" s="39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0</v>
      </c>
      <c r="S140" s="152">
        <f t="shared" si="6"/>
        <v>0</v>
      </c>
      <c r="T140" s="18">
        <f t="shared" si="7"/>
        <v>0</v>
      </c>
    </row>
    <row r="141" spans="2:20" x14ac:dyDescent="0.25">
      <c r="B141" s="117" t="s">
        <v>258</v>
      </c>
      <c r="C141" s="136" t="s">
        <v>259</v>
      </c>
      <c r="D141" s="14" t="s">
        <v>15</v>
      </c>
      <c r="E141" s="14" t="s">
        <v>16</v>
      </c>
      <c r="F141" s="15"/>
      <c r="G141" s="16"/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si="4"/>
        <v>0</v>
      </c>
      <c r="R141" s="152">
        <f t="shared" si="5"/>
        <v>0</v>
      </c>
      <c r="S141" s="152">
        <f t="shared" si="6"/>
        <v>0</v>
      </c>
      <c r="T141" s="18">
        <f t="shared" si="7"/>
        <v>0</v>
      </c>
    </row>
    <row r="142" spans="2:20" x14ac:dyDescent="0.25">
      <c r="B142" s="117" t="s">
        <v>260</v>
      </c>
      <c r="C142" s="136" t="s">
        <v>261</v>
      </c>
      <c r="D142" s="14" t="s">
        <v>15</v>
      </c>
      <c r="E142" s="14" t="s">
        <v>200</v>
      </c>
      <c r="F142" s="15"/>
      <c r="G142" s="16"/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ref="Q142:Q204" si="8">IF(F142&lt;=Exp26Q1,G142,0)+IF(H142&lt;=Exp26Q1,I142,0)+IF(J142&lt;=Exp26Q1,K142,0)+IF(L142&lt;=Exp26Q1,M142,0)+IF(N142&lt;=Exp26Q1,O142,0)</f>
        <v>0</v>
      </c>
      <c r="R142" s="152">
        <f t="shared" ref="R142:R204" si="9">IF(F142&lt;=Exp26H1,G142,0)+IF(H142&lt;=Exp26H1,I142,0)+IF(J142&lt;=Exp26H1,K142,0)+IF(L142&lt;=Exp26H1,M142,0)+IF(N142&lt;=Exp26H1,O142,0)</f>
        <v>0</v>
      </c>
      <c r="S142" s="152">
        <f t="shared" ref="S142:S204" si="10">IF(F142&lt;=Exp26Q3,G142,0)+IF(H142&lt;=Exp26Q3,I142,0)+IF(J142&lt;=Exp26Q3,K142,0)+IF(L142&lt;=Exp26Q3,M142,0)+IF(N142&lt;=Exp26Q3,O142,0)</f>
        <v>0</v>
      </c>
      <c r="T142" s="18">
        <f t="shared" si="7"/>
        <v>0</v>
      </c>
    </row>
    <row r="143" spans="2:20" x14ac:dyDescent="0.25">
      <c r="B143" s="117" t="s">
        <v>626</v>
      </c>
      <c r="C143" s="136" t="s">
        <v>627</v>
      </c>
      <c r="D143" s="14" t="s">
        <v>24</v>
      </c>
      <c r="E143" s="14" t="s">
        <v>16</v>
      </c>
      <c r="F143" s="15">
        <v>46069</v>
      </c>
      <c r="G143" s="16">
        <v>5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8"/>
        <v>5</v>
      </c>
      <c r="R143" s="152">
        <f t="shared" si="9"/>
        <v>5</v>
      </c>
      <c r="S143" s="152">
        <f t="shared" si="10"/>
        <v>5</v>
      </c>
      <c r="T143" s="18">
        <f t="shared" si="7"/>
        <v>5</v>
      </c>
    </row>
    <row r="144" spans="2:20" x14ac:dyDescent="0.25">
      <c r="B144" s="117" t="s">
        <v>834</v>
      </c>
      <c r="C144" s="136" t="s">
        <v>835</v>
      </c>
      <c r="D144" s="45" t="s">
        <v>15</v>
      </c>
      <c r="E144" s="45" t="s">
        <v>16</v>
      </c>
      <c r="F144" s="15"/>
      <c r="G144" s="16"/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8"/>
        <v>0</v>
      </c>
      <c r="R144" s="152">
        <f t="shared" si="9"/>
        <v>0</v>
      </c>
      <c r="S144" s="152">
        <f t="shared" si="10"/>
        <v>0</v>
      </c>
      <c r="T144" s="18">
        <f t="shared" ref="T144:T206" si="11">G144+I144+K144+M144+O144</f>
        <v>0</v>
      </c>
    </row>
    <row r="145" spans="2:20" x14ac:dyDescent="0.25">
      <c r="B145" s="117" t="s">
        <v>264</v>
      </c>
      <c r="C145" s="136" t="s">
        <v>265</v>
      </c>
      <c r="D145" s="45" t="s">
        <v>15</v>
      </c>
      <c r="E145" s="45" t="s">
        <v>56</v>
      </c>
      <c r="F145" s="15"/>
      <c r="G145" s="16"/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0</v>
      </c>
      <c r="R145" s="152">
        <f t="shared" si="9"/>
        <v>0</v>
      </c>
      <c r="S145" s="152">
        <f t="shared" si="10"/>
        <v>0</v>
      </c>
      <c r="T145" s="18">
        <f t="shared" si="11"/>
        <v>0</v>
      </c>
    </row>
    <row r="146" spans="2:20" x14ac:dyDescent="0.25">
      <c r="B146" s="117" t="s">
        <v>268</v>
      </c>
      <c r="C146" s="136" t="s">
        <v>269</v>
      </c>
      <c r="D146" s="14" t="s">
        <v>15</v>
      </c>
      <c r="E146" s="14" t="s">
        <v>761</v>
      </c>
      <c r="F146" s="15">
        <v>46072</v>
      </c>
      <c r="G146" s="16">
        <v>40.08</v>
      </c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40.08</v>
      </c>
      <c r="R146" s="152">
        <f t="shared" si="9"/>
        <v>40.08</v>
      </c>
      <c r="S146" s="152">
        <f t="shared" si="10"/>
        <v>40.08</v>
      </c>
      <c r="T146" s="18">
        <f t="shared" si="11"/>
        <v>40.08</v>
      </c>
    </row>
    <row r="147" spans="2:20" x14ac:dyDescent="0.25">
      <c r="B147" s="117" t="s">
        <v>270</v>
      </c>
      <c r="C147" s="136" t="s">
        <v>271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</v>
      </c>
      <c r="R147" s="152">
        <f t="shared" si="9"/>
        <v>0</v>
      </c>
      <c r="S147" s="152">
        <f t="shared" si="10"/>
        <v>0</v>
      </c>
      <c r="T147" s="18">
        <f t="shared" si="11"/>
        <v>0</v>
      </c>
    </row>
    <row r="148" spans="2:20" x14ac:dyDescent="0.25">
      <c r="B148" s="117" t="s">
        <v>871</v>
      </c>
      <c r="C148" s="136" t="s">
        <v>872</v>
      </c>
      <c r="D148" s="14" t="s">
        <v>15</v>
      </c>
      <c r="E148" s="14" t="s">
        <v>16</v>
      </c>
      <c r="F148" s="15">
        <v>46072</v>
      </c>
      <c r="G148" s="16">
        <v>0.35</v>
      </c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0.35</v>
      </c>
      <c r="R148" s="152">
        <f t="shared" si="9"/>
        <v>0.35</v>
      </c>
      <c r="S148" s="152">
        <f t="shared" si="10"/>
        <v>0.35</v>
      </c>
      <c r="T148" s="18">
        <f t="shared" si="11"/>
        <v>0.35</v>
      </c>
    </row>
    <row r="149" spans="2:20" x14ac:dyDescent="0.25">
      <c r="B149" s="117" t="s">
        <v>273</v>
      </c>
      <c r="C149" s="136" t="s">
        <v>274</v>
      </c>
      <c r="D149" s="14" t="s">
        <v>15</v>
      </c>
      <c r="E149" s="14" t="s">
        <v>16</v>
      </c>
      <c r="F149" s="15"/>
      <c r="G149" s="16"/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0</v>
      </c>
      <c r="S149" s="152">
        <f t="shared" si="10"/>
        <v>0</v>
      </c>
      <c r="T149" s="18">
        <f t="shared" si="11"/>
        <v>0</v>
      </c>
    </row>
    <row r="150" spans="2:20" x14ac:dyDescent="0.25">
      <c r="B150" s="117" t="s">
        <v>948</v>
      </c>
      <c r="C150" s="136" t="s">
        <v>949</v>
      </c>
      <c r="D150" s="14" t="s">
        <v>941</v>
      </c>
      <c r="E150" s="14" t="s">
        <v>16</v>
      </c>
      <c r="F150" s="15"/>
      <c r="G150" s="16"/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8"/>
        <v>0</v>
      </c>
      <c r="R150" s="152">
        <f t="shared" si="9"/>
        <v>0</v>
      </c>
      <c r="S150" s="152">
        <f t="shared" si="10"/>
        <v>0</v>
      </c>
      <c r="T150" s="18">
        <f t="shared" si="11"/>
        <v>0</v>
      </c>
    </row>
    <row r="151" spans="2:20" x14ac:dyDescent="0.25">
      <c r="B151" s="117" t="s">
        <v>836</v>
      </c>
      <c r="C151" s="136" t="s">
        <v>837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8"/>
        <v>0</v>
      </c>
      <c r="R151" s="152">
        <f t="shared" si="9"/>
        <v>0</v>
      </c>
      <c r="S151" s="152">
        <f t="shared" si="10"/>
        <v>0</v>
      </c>
      <c r="T151" s="18">
        <f t="shared" si="11"/>
        <v>0</v>
      </c>
    </row>
    <row r="152" spans="2:20" x14ac:dyDescent="0.25">
      <c r="B152" s="117" t="s">
        <v>751</v>
      </c>
      <c r="C152" s="136" t="s">
        <v>752</v>
      </c>
      <c r="D152" s="14" t="s">
        <v>237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0</v>
      </c>
      <c r="S152" s="152">
        <f t="shared" si="10"/>
        <v>0</v>
      </c>
      <c r="T152" s="18">
        <f t="shared" si="11"/>
        <v>0</v>
      </c>
    </row>
    <row r="153" spans="2:20" x14ac:dyDescent="0.25">
      <c r="B153" s="117" t="s">
        <v>284</v>
      </c>
      <c r="C153" s="136" t="s">
        <v>285</v>
      </c>
      <c r="D153" s="14" t="s">
        <v>15</v>
      </c>
      <c r="E153" s="14" t="s">
        <v>21</v>
      </c>
      <c r="F153" s="15"/>
      <c r="G153" s="16"/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0</v>
      </c>
      <c r="S153" s="152">
        <f t="shared" si="10"/>
        <v>0</v>
      </c>
      <c r="T153" s="18">
        <f t="shared" si="11"/>
        <v>0</v>
      </c>
    </row>
    <row r="154" spans="2:20" x14ac:dyDescent="0.25">
      <c r="B154" s="12" t="s">
        <v>286</v>
      </c>
      <c r="C154" s="136" t="s">
        <v>287</v>
      </c>
      <c r="D154" s="14" t="s">
        <v>15</v>
      </c>
      <c r="E154" s="14" t="s">
        <v>16</v>
      </c>
      <c r="F154" s="15"/>
      <c r="G154" s="16"/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0</v>
      </c>
      <c r="S154" s="152">
        <f t="shared" si="10"/>
        <v>0</v>
      </c>
      <c r="T154" s="18">
        <f t="shared" si="11"/>
        <v>0</v>
      </c>
    </row>
    <row r="155" spans="2:20" x14ac:dyDescent="0.25">
      <c r="B155" s="117" t="s">
        <v>288</v>
      </c>
      <c r="C155" s="136" t="s">
        <v>289</v>
      </c>
      <c r="D155" s="14" t="s">
        <v>27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8"/>
        <v>0</v>
      </c>
      <c r="R155" s="152">
        <f t="shared" si="9"/>
        <v>0</v>
      </c>
      <c r="S155" s="152">
        <f t="shared" si="10"/>
        <v>0</v>
      </c>
      <c r="T155" s="18">
        <f t="shared" si="11"/>
        <v>0</v>
      </c>
    </row>
    <row r="156" spans="2:20" x14ac:dyDescent="0.25">
      <c r="B156" s="117" t="s">
        <v>290</v>
      </c>
      <c r="C156" s="136" t="s">
        <v>291</v>
      </c>
      <c r="D156" s="14" t="s">
        <v>24</v>
      </c>
      <c r="E156" s="14" t="s">
        <v>16</v>
      </c>
      <c r="F156" s="15">
        <v>46035</v>
      </c>
      <c r="G156" s="16">
        <v>1.25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8"/>
        <v>1.25</v>
      </c>
      <c r="R156" s="152">
        <f t="shared" si="9"/>
        <v>1.25</v>
      </c>
      <c r="S156" s="152">
        <f t="shared" si="10"/>
        <v>1.25</v>
      </c>
      <c r="T156" s="18">
        <f t="shared" si="11"/>
        <v>1.25</v>
      </c>
    </row>
    <row r="157" spans="2:20" x14ac:dyDescent="0.25">
      <c r="B157" s="117" t="s">
        <v>292</v>
      </c>
      <c r="C157" s="136" t="s">
        <v>293</v>
      </c>
      <c r="D157" s="14" t="s">
        <v>15</v>
      </c>
      <c r="E157" s="14" t="s">
        <v>16</v>
      </c>
      <c r="F157" s="15">
        <v>46034</v>
      </c>
      <c r="G157" s="16">
        <v>0.22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8"/>
        <v>0.22</v>
      </c>
      <c r="R157" s="152">
        <f t="shared" si="9"/>
        <v>0.22</v>
      </c>
      <c r="S157" s="152">
        <f t="shared" si="10"/>
        <v>0.22</v>
      </c>
      <c r="T157" s="18">
        <f t="shared" si="11"/>
        <v>0.22</v>
      </c>
    </row>
    <row r="158" spans="2:20" x14ac:dyDescent="0.25">
      <c r="B158" s="117" t="s">
        <v>294</v>
      </c>
      <c r="C158" s="136" t="s">
        <v>295</v>
      </c>
      <c r="D158" s="14" t="s">
        <v>15</v>
      </c>
      <c r="E158" s="14" t="s">
        <v>200</v>
      </c>
      <c r="F158" s="15"/>
      <c r="G158" s="16"/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8"/>
        <v>0</v>
      </c>
      <c r="R158" s="152">
        <f t="shared" si="9"/>
        <v>0</v>
      </c>
      <c r="S158" s="152">
        <f t="shared" si="10"/>
        <v>0</v>
      </c>
      <c r="T158" s="18">
        <f t="shared" si="11"/>
        <v>0</v>
      </c>
    </row>
    <row r="159" spans="2:20" x14ac:dyDescent="0.25">
      <c r="B159" s="117" t="s">
        <v>688</v>
      </c>
      <c r="C159" s="136" t="s">
        <v>689</v>
      </c>
      <c r="D159" s="14" t="s">
        <v>24</v>
      </c>
      <c r="E159" s="14" t="s">
        <v>16</v>
      </c>
      <c r="F159" s="15"/>
      <c r="G159" s="16"/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0</v>
      </c>
      <c r="R159" s="152">
        <f t="shared" si="9"/>
        <v>0</v>
      </c>
      <c r="S159" s="152">
        <f t="shared" si="10"/>
        <v>0</v>
      </c>
      <c r="T159" s="18">
        <f t="shared" si="11"/>
        <v>0</v>
      </c>
    </row>
    <row r="160" spans="2:20" x14ac:dyDescent="0.25">
      <c r="B160" s="117" t="s">
        <v>861</v>
      </c>
      <c r="C160" s="136" t="s">
        <v>862</v>
      </c>
      <c r="D160" s="14" t="s">
        <v>15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8"/>
        <v>0</v>
      </c>
      <c r="R160" s="152">
        <f t="shared" si="9"/>
        <v>0</v>
      </c>
      <c r="S160" s="152">
        <f t="shared" si="10"/>
        <v>0</v>
      </c>
      <c r="T160" s="18">
        <f t="shared" si="11"/>
        <v>0</v>
      </c>
    </row>
    <row r="161" spans="2:20" x14ac:dyDescent="0.25">
      <c r="B161" s="117" t="s">
        <v>296</v>
      </c>
      <c r="C161" s="136" t="s">
        <v>297</v>
      </c>
      <c r="D161" s="14" t="s">
        <v>15</v>
      </c>
      <c r="E161" s="14" t="s">
        <v>16</v>
      </c>
      <c r="F161" s="15"/>
      <c r="G161" s="16"/>
      <c r="H161" s="15"/>
      <c r="I161" s="16"/>
      <c r="J161" s="15"/>
      <c r="K161" s="16"/>
      <c r="L161" s="15"/>
      <c r="M161" s="63"/>
      <c r="N161" s="17"/>
      <c r="O161" s="16"/>
      <c r="P161" s="47"/>
      <c r="Q161" s="152">
        <f t="shared" si="8"/>
        <v>0</v>
      </c>
      <c r="R161" s="152">
        <f t="shared" si="9"/>
        <v>0</v>
      </c>
      <c r="S161" s="152">
        <f t="shared" si="10"/>
        <v>0</v>
      </c>
      <c r="T161" s="18">
        <f t="shared" si="11"/>
        <v>0</v>
      </c>
    </row>
    <row r="162" spans="2:20" x14ac:dyDescent="0.25">
      <c r="B162" s="117" t="s">
        <v>302</v>
      </c>
      <c r="C162" s="136" t="s">
        <v>303</v>
      </c>
      <c r="D162" s="14" t="s">
        <v>15</v>
      </c>
      <c r="E162" s="14" t="s">
        <v>761</v>
      </c>
      <c r="F162" s="15"/>
      <c r="G162" s="16"/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0</v>
      </c>
      <c r="S162" s="152">
        <f t="shared" si="10"/>
        <v>0</v>
      </c>
      <c r="T162" s="18">
        <f t="shared" si="11"/>
        <v>0</v>
      </c>
    </row>
    <row r="163" spans="2:20" x14ac:dyDescent="0.25">
      <c r="B163" s="117" t="s">
        <v>304</v>
      </c>
      <c r="C163" s="136" t="s">
        <v>305</v>
      </c>
      <c r="D163" s="14" t="s">
        <v>24</v>
      </c>
      <c r="E163" s="14" t="s">
        <v>16</v>
      </c>
      <c r="F163" s="15"/>
      <c r="G163" s="16"/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0</v>
      </c>
      <c r="S163" s="152">
        <f t="shared" si="10"/>
        <v>0</v>
      </c>
      <c r="T163" s="18">
        <f t="shared" si="11"/>
        <v>0</v>
      </c>
    </row>
    <row r="164" spans="2:20" x14ac:dyDescent="0.25">
      <c r="B164" s="117" t="s">
        <v>308</v>
      </c>
      <c r="C164" s="136" t="s">
        <v>309</v>
      </c>
      <c r="D164" s="14" t="s">
        <v>15</v>
      </c>
      <c r="E164" s="14" t="s">
        <v>761</v>
      </c>
      <c r="F164" s="15"/>
      <c r="G164" s="16"/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0</v>
      </c>
      <c r="S164" s="152">
        <f t="shared" si="10"/>
        <v>0</v>
      </c>
      <c r="T164" s="18">
        <f t="shared" si="11"/>
        <v>0</v>
      </c>
    </row>
    <row r="165" spans="2:20" x14ac:dyDescent="0.25">
      <c r="B165" s="117" t="s">
        <v>877</v>
      </c>
      <c r="C165" s="136" t="s">
        <v>875</v>
      </c>
      <c r="D165" s="14" t="s">
        <v>15</v>
      </c>
      <c r="E165" s="14" t="s">
        <v>21</v>
      </c>
      <c r="F165" s="15"/>
      <c r="G165" s="16"/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0</v>
      </c>
      <c r="S165" s="152">
        <f t="shared" si="10"/>
        <v>0</v>
      </c>
      <c r="T165" s="18">
        <f t="shared" si="11"/>
        <v>0</v>
      </c>
    </row>
    <row r="166" spans="2:20" x14ac:dyDescent="0.25">
      <c r="B166" s="117" t="s">
        <v>876</v>
      </c>
      <c r="C166" s="136" t="s">
        <v>878</v>
      </c>
      <c r="D166" s="14" t="s">
        <v>15</v>
      </c>
      <c r="E166" s="14" t="s">
        <v>21</v>
      </c>
      <c r="F166" s="15"/>
      <c r="G166" s="16"/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0</v>
      </c>
      <c r="S166" s="152">
        <f t="shared" si="10"/>
        <v>0</v>
      </c>
      <c r="T166" s="18">
        <f t="shared" si="11"/>
        <v>0</v>
      </c>
    </row>
    <row r="167" spans="2:20" x14ac:dyDescent="0.25">
      <c r="B167" s="117" t="s">
        <v>310</v>
      </c>
      <c r="C167" s="136" t="s">
        <v>311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0</v>
      </c>
      <c r="S167" s="152">
        <f t="shared" si="10"/>
        <v>0</v>
      </c>
      <c r="T167" s="18">
        <f t="shared" si="11"/>
        <v>0</v>
      </c>
    </row>
    <row r="168" spans="2:20" x14ac:dyDescent="0.25">
      <c r="B168" s="117" t="s">
        <v>312</v>
      </c>
      <c r="C168" s="136" t="s">
        <v>313</v>
      </c>
      <c r="D168" s="14" t="s">
        <v>24</v>
      </c>
      <c r="E168" s="14" t="s">
        <v>16</v>
      </c>
      <c r="F168" s="15"/>
      <c r="G168" s="16"/>
      <c r="H168" s="15"/>
      <c r="I168" s="16"/>
      <c r="J168" s="15"/>
      <c r="K168" s="16"/>
      <c r="L168" s="15"/>
      <c r="M168" s="63"/>
      <c r="N168" s="17"/>
      <c r="O168" s="16"/>
      <c r="P168" s="16"/>
      <c r="Q168" s="152">
        <f t="shared" si="8"/>
        <v>0</v>
      </c>
      <c r="R168" s="152">
        <f t="shared" si="9"/>
        <v>0</v>
      </c>
      <c r="S168" s="152">
        <f t="shared" si="10"/>
        <v>0</v>
      </c>
      <c r="T168" s="18">
        <f t="shared" si="11"/>
        <v>0</v>
      </c>
    </row>
    <row r="169" spans="2:20" x14ac:dyDescent="0.25">
      <c r="B169" s="117" t="s">
        <v>314</v>
      </c>
      <c r="C169" s="136" t="s">
        <v>315</v>
      </c>
      <c r="D169" s="14" t="s">
        <v>15</v>
      </c>
      <c r="E169" s="14" t="s">
        <v>16</v>
      </c>
      <c r="F169" s="15"/>
      <c r="G169" s="16"/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0</v>
      </c>
      <c r="R169" s="152">
        <f t="shared" si="9"/>
        <v>0</v>
      </c>
      <c r="S169" s="152">
        <f t="shared" si="10"/>
        <v>0</v>
      </c>
      <c r="T169" s="18">
        <f t="shared" si="11"/>
        <v>0</v>
      </c>
    </row>
    <row r="170" spans="2:20" x14ac:dyDescent="0.25">
      <c r="B170" s="117" t="s">
        <v>823</v>
      </c>
      <c r="C170" s="136" t="s">
        <v>819</v>
      </c>
      <c r="D170" s="14" t="s">
        <v>15</v>
      </c>
      <c r="E170" s="14" t="s">
        <v>16</v>
      </c>
      <c r="F170" s="15"/>
      <c r="G170" s="16"/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0</v>
      </c>
      <c r="S170" s="152">
        <f t="shared" si="10"/>
        <v>0</v>
      </c>
      <c r="T170" s="18">
        <f t="shared" si="11"/>
        <v>0</v>
      </c>
    </row>
    <row r="171" spans="2:20" x14ac:dyDescent="0.25">
      <c r="B171" s="117" t="s">
        <v>322</v>
      </c>
      <c r="C171" s="136" t="s">
        <v>323</v>
      </c>
      <c r="D171" s="14" t="s">
        <v>15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</v>
      </c>
      <c r="S171" s="152">
        <f t="shared" si="10"/>
        <v>0</v>
      </c>
      <c r="T171" s="18">
        <f t="shared" si="11"/>
        <v>0</v>
      </c>
    </row>
    <row r="172" spans="2:20" x14ac:dyDescent="0.25">
      <c r="B172" s="117" t="s">
        <v>934</v>
      </c>
      <c r="C172" s="136" t="s">
        <v>917</v>
      </c>
      <c r="D172" s="39" t="s">
        <v>755</v>
      </c>
      <c r="E172" s="39" t="s">
        <v>16</v>
      </c>
      <c r="F172" s="15"/>
      <c r="G172" s="16"/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0</v>
      </c>
      <c r="S172" s="152">
        <f t="shared" si="10"/>
        <v>0</v>
      </c>
      <c r="T172" s="18">
        <f t="shared" si="11"/>
        <v>0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/>
      <c r="G173" s="16"/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8"/>
        <v>0</v>
      </c>
      <c r="R173" s="152">
        <f t="shared" si="9"/>
        <v>0</v>
      </c>
      <c r="S173" s="152">
        <f t="shared" si="10"/>
        <v>0</v>
      </c>
      <c r="T173" s="18">
        <f t="shared" si="11"/>
        <v>0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46072</v>
      </c>
      <c r="G174" s="16">
        <v>1.5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1.5</v>
      </c>
      <c r="R174" s="152">
        <f t="shared" si="9"/>
        <v>1.5</v>
      </c>
      <c r="S174" s="152">
        <f t="shared" si="10"/>
        <v>1.5</v>
      </c>
      <c r="T174" s="18">
        <f t="shared" si="11"/>
        <v>1.5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/>
      <c r="G175" s="16"/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0</v>
      </c>
      <c r="S175" s="152">
        <f t="shared" si="10"/>
        <v>0</v>
      </c>
      <c r="T175" s="18">
        <f t="shared" si="11"/>
        <v>0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</v>
      </c>
      <c r="S176" s="152">
        <f t="shared" si="10"/>
        <v>0</v>
      </c>
      <c r="T176" s="18">
        <f t="shared" si="11"/>
        <v>0</v>
      </c>
    </row>
    <row r="177" spans="2:20" x14ac:dyDescent="0.25">
      <c r="B177" s="117" t="s">
        <v>623</v>
      </c>
      <c r="C177" s="136" t="s">
        <v>239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8"/>
        <v>0</v>
      </c>
      <c r="R177" s="152">
        <f t="shared" si="9"/>
        <v>0</v>
      </c>
      <c r="S177" s="152">
        <f t="shared" si="10"/>
        <v>0</v>
      </c>
      <c r="T177" s="18">
        <f t="shared" si="11"/>
        <v>0</v>
      </c>
    </row>
    <row r="178" spans="2:20" x14ac:dyDescent="0.25">
      <c r="B178" s="117" t="s">
        <v>339</v>
      </c>
      <c r="C178" s="136" t="s">
        <v>340</v>
      </c>
      <c r="D178" s="14" t="s">
        <v>15</v>
      </c>
      <c r="E178" s="14" t="s">
        <v>16</v>
      </c>
      <c r="F178" s="15"/>
      <c r="G178" s="16"/>
      <c r="H178" s="15"/>
      <c r="I178" s="16"/>
      <c r="J178" s="15"/>
      <c r="K178" s="16"/>
      <c r="L178" s="15"/>
      <c r="M178" s="63"/>
      <c r="N178" s="17"/>
      <c r="O178" s="16"/>
      <c r="P178" s="41"/>
      <c r="Q178" s="152">
        <f t="shared" si="8"/>
        <v>0</v>
      </c>
      <c r="R178" s="152">
        <f t="shared" si="9"/>
        <v>0</v>
      </c>
      <c r="S178" s="152">
        <f t="shared" si="10"/>
        <v>0</v>
      </c>
      <c r="T178" s="18">
        <f t="shared" si="11"/>
        <v>0</v>
      </c>
    </row>
    <row r="179" spans="2:20" x14ac:dyDescent="0.25">
      <c r="B179" s="117" t="s">
        <v>341</v>
      </c>
      <c r="C179" s="136" t="s">
        <v>342</v>
      </c>
      <c r="D179" s="14" t="s">
        <v>15</v>
      </c>
      <c r="E179" s="14" t="s">
        <v>21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0</v>
      </c>
      <c r="S179" s="152">
        <f t="shared" si="10"/>
        <v>0</v>
      </c>
      <c r="T179" s="18">
        <f t="shared" si="11"/>
        <v>0</v>
      </c>
    </row>
    <row r="180" spans="2:20" x14ac:dyDescent="0.25">
      <c r="B180" s="117" t="s">
        <v>773</v>
      </c>
      <c r="C180" s="136" t="s">
        <v>774</v>
      </c>
      <c r="D180" s="45" t="s">
        <v>24</v>
      </c>
      <c r="E180" s="45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0</v>
      </c>
      <c r="S180" s="152">
        <f t="shared" si="10"/>
        <v>0</v>
      </c>
      <c r="T180" s="18">
        <f t="shared" si="11"/>
        <v>0</v>
      </c>
    </row>
    <row r="181" spans="2:20" x14ac:dyDescent="0.25">
      <c r="B181" s="117" t="s">
        <v>343</v>
      </c>
      <c r="C181" s="136" t="s">
        <v>344</v>
      </c>
      <c r="D181" s="14" t="s">
        <v>15</v>
      </c>
      <c r="E181" s="14" t="s">
        <v>16</v>
      </c>
      <c r="F181" s="15"/>
      <c r="G181" s="16"/>
      <c r="H181" s="15"/>
      <c r="I181" s="16"/>
      <c r="J181" s="15"/>
      <c r="K181" s="16"/>
      <c r="L181" s="15"/>
      <c r="M181" s="63"/>
      <c r="N181" s="17"/>
      <c r="O181" s="16"/>
      <c r="P181" s="16"/>
      <c r="Q181" s="152">
        <f t="shared" si="8"/>
        <v>0</v>
      </c>
      <c r="R181" s="152">
        <f t="shared" si="9"/>
        <v>0</v>
      </c>
      <c r="S181" s="152">
        <f t="shared" si="10"/>
        <v>0</v>
      </c>
      <c r="T181" s="18">
        <f t="shared" si="11"/>
        <v>0</v>
      </c>
    </row>
    <row r="182" spans="2:20" x14ac:dyDescent="0.25">
      <c r="B182" s="117" t="s">
        <v>345</v>
      </c>
      <c r="C182" s="136" t="s">
        <v>346</v>
      </c>
      <c r="D182" s="14" t="s">
        <v>15</v>
      </c>
      <c r="E182" s="14" t="s">
        <v>16</v>
      </c>
      <c r="F182" s="15">
        <v>46055</v>
      </c>
      <c r="G182" s="16">
        <v>0.03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8"/>
        <v>0.03</v>
      </c>
      <c r="R182" s="152">
        <f t="shared" si="9"/>
        <v>0.03</v>
      </c>
      <c r="S182" s="152">
        <f t="shared" si="10"/>
        <v>0.03</v>
      </c>
      <c r="T182" s="18">
        <f t="shared" si="11"/>
        <v>0.03</v>
      </c>
    </row>
    <row r="183" spans="2:20" x14ac:dyDescent="0.25">
      <c r="B183" s="117" t="s">
        <v>756</v>
      </c>
      <c r="C183" s="136" t="s">
        <v>757</v>
      </c>
      <c r="D183" s="14" t="s">
        <v>15</v>
      </c>
      <c r="E183" s="14" t="s">
        <v>16</v>
      </c>
      <c r="F183" s="15"/>
      <c r="G183" s="16"/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8"/>
        <v>0</v>
      </c>
      <c r="R183" s="152">
        <f t="shared" si="9"/>
        <v>0</v>
      </c>
      <c r="S183" s="152">
        <f t="shared" si="10"/>
        <v>0</v>
      </c>
      <c r="T183" s="18">
        <f t="shared" si="11"/>
        <v>0</v>
      </c>
    </row>
    <row r="184" spans="2:20" x14ac:dyDescent="0.25">
      <c r="B184" s="117" t="s">
        <v>347</v>
      </c>
      <c r="C184" s="136" t="s">
        <v>348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0</v>
      </c>
      <c r="S184" s="152">
        <f t="shared" si="10"/>
        <v>0</v>
      </c>
      <c r="T184" s="18">
        <f t="shared" si="11"/>
        <v>0</v>
      </c>
    </row>
    <row r="185" spans="2:20" x14ac:dyDescent="0.25">
      <c r="B185" s="117" t="s">
        <v>753</v>
      </c>
      <c r="C185" s="136" t="s">
        <v>754</v>
      </c>
      <c r="D185" s="14" t="s">
        <v>755</v>
      </c>
      <c r="E185" s="14" t="s">
        <v>475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47"/>
      <c r="Q185" s="152">
        <f t="shared" si="8"/>
        <v>0</v>
      </c>
      <c r="R185" s="152">
        <f t="shared" si="9"/>
        <v>0</v>
      </c>
      <c r="S185" s="152">
        <f t="shared" si="10"/>
        <v>0</v>
      </c>
      <c r="T185" s="18">
        <f t="shared" si="11"/>
        <v>0</v>
      </c>
    </row>
    <row r="186" spans="2:20" x14ac:dyDescent="0.25">
      <c r="B186" s="117" t="s">
        <v>696</v>
      </c>
      <c r="C186" s="136" t="s">
        <v>350</v>
      </c>
      <c r="D186" s="14" t="s">
        <v>15</v>
      </c>
      <c r="E186" s="14" t="s">
        <v>21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0</v>
      </c>
      <c r="R186" s="152">
        <f t="shared" si="9"/>
        <v>0</v>
      </c>
      <c r="S186" s="152">
        <f t="shared" si="10"/>
        <v>0</v>
      </c>
      <c r="T186" s="18">
        <f t="shared" si="11"/>
        <v>0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0</v>
      </c>
      <c r="S187" s="152">
        <f t="shared" si="10"/>
        <v>0</v>
      </c>
      <c r="T187" s="18">
        <f t="shared" si="11"/>
        <v>0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5"/>
      <c r="G188" s="16"/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0</v>
      </c>
      <c r="S188" s="152">
        <f t="shared" si="10"/>
        <v>0</v>
      </c>
      <c r="T188" s="18">
        <f t="shared" si="11"/>
        <v>0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0</v>
      </c>
      <c r="R189" s="152">
        <f t="shared" si="9"/>
        <v>0</v>
      </c>
      <c r="S189" s="152">
        <f t="shared" si="10"/>
        <v>0</v>
      </c>
      <c r="T189" s="18">
        <f t="shared" si="11"/>
        <v>0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0</v>
      </c>
      <c r="R190" s="152">
        <f t="shared" si="9"/>
        <v>0</v>
      </c>
      <c r="S190" s="152">
        <f t="shared" si="10"/>
        <v>0</v>
      </c>
      <c r="T190" s="18">
        <f t="shared" si="11"/>
        <v>0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</v>
      </c>
      <c r="S191" s="152">
        <f t="shared" si="10"/>
        <v>0</v>
      </c>
      <c r="T191" s="18">
        <f t="shared" si="11"/>
        <v>0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/>
      <c r="G192" s="16"/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</v>
      </c>
      <c r="T192" s="18">
        <f t="shared" si="11"/>
        <v>0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/>
      <c r="G193" s="16"/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</v>
      </c>
      <c r="S193" s="152">
        <f t="shared" si="10"/>
        <v>0</v>
      </c>
      <c r="T193" s="18">
        <f t="shared" si="11"/>
        <v>0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/>
      <c r="G194" s="16"/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</v>
      </c>
      <c r="S194" s="152">
        <f t="shared" si="10"/>
        <v>0</v>
      </c>
      <c r="T194" s="18">
        <f t="shared" si="11"/>
        <v>0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/>
      <c r="G195" s="16"/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</v>
      </c>
      <c r="S195" s="152">
        <f t="shared" si="10"/>
        <v>0</v>
      </c>
      <c r="T195" s="18">
        <f t="shared" si="11"/>
        <v>0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/>
      <c r="G196" s="16"/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 t="shared" si="9"/>
        <v>0</v>
      </c>
      <c r="S196" s="152">
        <f t="shared" si="10"/>
        <v>0</v>
      </c>
      <c r="T196" s="18">
        <f t="shared" si="11"/>
        <v>0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 t="shared" si="9"/>
        <v>0</v>
      </c>
      <c r="S197" s="152">
        <f t="shared" si="10"/>
        <v>0</v>
      </c>
      <c r="T197" s="18">
        <f t="shared" si="11"/>
        <v>0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/>
      <c r="G198" s="16"/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0</v>
      </c>
      <c r="S198" s="152">
        <f t="shared" si="10"/>
        <v>0</v>
      </c>
      <c r="T198" s="18">
        <f t="shared" si="11"/>
        <v>0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0</v>
      </c>
      <c r="S199" s="152">
        <f t="shared" si="10"/>
        <v>0</v>
      </c>
      <c r="T199" s="18">
        <f t="shared" si="11"/>
        <v>0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/>
      <c r="G200" s="16"/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0</v>
      </c>
      <c r="S200" s="152">
        <f t="shared" si="10"/>
        <v>0</v>
      </c>
      <c r="T200" s="18">
        <f t="shared" si="11"/>
        <v>0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/>
      <c r="G201" s="16"/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8"/>
        <v>0</v>
      </c>
      <c r="R201" s="152">
        <f t="shared" si="9"/>
        <v>0</v>
      </c>
      <c r="S201" s="152">
        <f t="shared" si="10"/>
        <v>0</v>
      </c>
      <c r="T201" s="18">
        <f t="shared" si="11"/>
        <v>0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46027</v>
      </c>
      <c r="G202" s="16">
        <v>0.2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0.2</v>
      </c>
      <c r="R202" s="152">
        <f t="shared" si="9"/>
        <v>0.2</v>
      </c>
      <c r="S202" s="152">
        <f t="shared" si="10"/>
        <v>0.2</v>
      </c>
      <c r="T202" s="18">
        <f t="shared" si="11"/>
        <v>0.2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</v>
      </c>
      <c r="R203" s="152">
        <f t="shared" si="9"/>
        <v>0</v>
      </c>
      <c r="S203" s="152">
        <f t="shared" si="10"/>
        <v>0</v>
      </c>
      <c r="T203" s="18">
        <f t="shared" si="11"/>
        <v>0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/>
      <c r="G204" s="16"/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si="8"/>
        <v>0</v>
      </c>
      <c r="R204" s="152">
        <f t="shared" si="9"/>
        <v>0</v>
      </c>
      <c r="S204" s="152">
        <f t="shared" si="10"/>
        <v>0</v>
      </c>
      <c r="T204" s="18">
        <f t="shared" si="11"/>
        <v>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ref="Q205:Q268" si="12">IF(F205&lt;=Exp26Q1,G205,0)+IF(H205&lt;=Exp26Q1,I205,0)+IF(J205&lt;=Exp26Q1,K205,0)+IF(L205&lt;=Exp26Q1,M205,0)+IF(N205&lt;=Exp26Q1,O205,0)</f>
        <v>0</v>
      </c>
      <c r="R205" s="152">
        <f t="shared" ref="R205:R268" si="13">IF(F205&lt;=Exp26H1,G205,0)+IF(H205&lt;=Exp26H1,I205,0)+IF(J205&lt;=Exp26H1,K205,0)+IF(L205&lt;=Exp26H1,M205,0)+IF(N205&lt;=Exp26H1,O205,0)</f>
        <v>0</v>
      </c>
      <c r="S205" s="152">
        <f t="shared" ref="S205:S268" si="14">IF(F205&lt;=Exp26Q3,G205,0)+IF(H205&lt;=Exp26Q3,I205,0)+IF(J205&lt;=Exp26Q3,K205,0)+IF(L205&lt;=Exp26Q3,M205,0)+IF(N205&lt;=Exp26Q3,O205,0)</f>
        <v>0</v>
      </c>
      <c r="T205" s="18">
        <f t="shared" si="11"/>
        <v>0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46034</v>
      </c>
      <c r="G206" s="16">
        <v>0.5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12"/>
        <v>0.5</v>
      </c>
      <c r="R206" s="152">
        <f t="shared" si="13"/>
        <v>0.5</v>
      </c>
      <c r="S206" s="152">
        <f t="shared" si="14"/>
        <v>0.5</v>
      </c>
      <c r="T206" s="18">
        <f t="shared" si="11"/>
        <v>0.5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2"/>
        <v>0</v>
      </c>
      <c r="R207" s="152">
        <f t="shared" si="13"/>
        <v>0</v>
      </c>
      <c r="S207" s="152">
        <f t="shared" si="14"/>
        <v>0</v>
      </c>
      <c r="T207" s="18">
        <f t="shared" ref="T207:T270" si="15">G207+I207+K207+M207+O207</f>
        <v>0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2"/>
        <v>0</v>
      </c>
      <c r="R208" s="152">
        <f t="shared" si="13"/>
        <v>0</v>
      </c>
      <c r="S208" s="152">
        <f t="shared" si="14"/>
        <v>0</v>
      </c>
      <c r="T208" s="18">
        <f t="shared" si="15"/>
        <v>0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2"/>
        <v>0</v>
      </c>
      <c r="R209" s="152">
        <f t="shared" si="13"/>
        <v>0</v>
      </c>
      <c r="S209" s="152">
        <f t="shared" si="14"/>
        <v>0</v>
      </c>
      <c r="T209" s="18">
        <f t="shared" si="15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2"/>
        <v>0</v>
      </c>
      <c r="R210" s="152">
        <f t="shared" si="13"/>
        <v>0</v>
      </c>
      <c r="S210" s="152">
        <f t="shared" si="14"/>
        <v>0</v>
      </c>
      <c r="T210" s="18">
        <f t="shared" si="15"/>
        <v>0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/>
      <c r="G211" s="16"/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2"/>
        <v>0</v>
      </c>
      <c r="R211" s="152">
        <f t="shared" si="13"/>
        <v>0</v>
      </c>
      <c r="S211" s="152">
        <f t="shared" si="14"/>
        <v>0</v>
      </c>
      <c r="T211" s="18">
        <f t="shared" si="15"/>
        <v>0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2"/>
        <v>0</v>
      </c>
      <c r="R212" s="152">
        <f t="shared" si="13"/>
        <v>0</v>
      </c>
      <c r="S212" s="152">
        <f t="shared" si="14"/>
        <v>0</v>
      </c>
      <c r="T212" s="18">
        <f t="shared" si="15"/>
        <v>0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2"/>
        <v>0</v>
      </c>
      <c r="R213" s="152">
        <f t="shared" si="13"/>
        <v>0</v>
      </c>
      <c r="S213" s="152">
        <f t="shared" si="14"/>
        <v>0</v>
      </c>
      <c r="T213" s="18">
        <f t="shared" si="15"/>
        <v>0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/>
      <c r="G214" s="16"/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2"/>
        <v>0</v>
      </c>
      <c r="R214" s="152">
        <f t="shared" si="13"/>
        <v>0</v>
      </c>
      <c r="S214" s="152">
        <f t="shared" si="14"/>
        <v>0</v>
      </c>
      <c r="T214" s="18">
        <f t="shared" si="15"/>
        <v>0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/>
      <c r="G215" s="16"/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12"/>
        <v>0</v>
      </c>
      <c r="R215" s="152">
        <f t="shared" si="13"/>
        <v>0</v>
      </c>
      <c r="S215" s="152">
        <f t="shared" si="14"/>
        <v>0</v>
      </c>
      <c r="T215" s="18">
        <f t="shared" si="15"/>
        <v>0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2"/>
        <v>0</v>
      </c>
      <c r="R216" s="152">
        <f t="shared" si="13"/>
        <v>0</v>
      </c>
      <c r="S216" s="152">
        <f t="shared" si="14"/>
        <v>0</v>
      </c>
      <c r="T216" s="18">
        <f t="shared" si="15"/>
        <v>0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/>
      <c r="G217" s="16"/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12"/>
        <v>0</v>
      </c>
      <c r="R217" s="152">
        <f t="shared" si="13"/>
        <v>0</v>
      </c>
      <c r="S217" s="152">
        <f t="shared" si="14"/>
        <v>0</v>
      </c>
      <c r="T217" s="18">
        <f t="shared" si="15"/>
        <v>0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12"/>
        <v>0</v>
      </c>
      <c r="R218" s="152">
        <f t="shared" si="13"/>
        <v>0</v>
      </c>
      <c r="S218" s="152">
        <f t="shared" si="14"/>
        <v>0</v>
      </c>
      <c r="T218" s="18">
        <f t="shared" si="15"/>
        <v>0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/>
      <c r="G219" s="16"/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2"/>
        <v>0</v>
      </c>
      <c r="R219" s="152">
        <f t="shared" si="13"/>
        <v>0</v>
      </c>
      <c r="S219" s="152">
        <f t="shared" si="14"/>
        <v>0</v>
      </c>
      <c r="T219" s="18">
        <f t="shared" si="15"/>
        <v>0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2"/>
        <v>0</v>
      </c>
      <c r="R220" s="152">
        <f t="shared" si="13"/>
        <v>0</v>
      </c>
      <c r="S220" s="152">
        <f t="shared" si="14"/>
        <v>0</v>
      </c>
      <c r="T220" s="18">
        <f t="shared" si="15"/>
        <v>0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/>
      <c r="G221" s="16"/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2"/>
        <v>0</v>
      </c>
      <c r="R221" s="152">
        <f t="shared" si="13"/>
        <v>0</v>
      </c>
      <c r="S221" s="152">
        <f t="shared" si="14"/>
        <v>0</v>
      </c>
      <c r="T221" s="18">
        <f t="shared" si="15"/>
        <v>0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/>
      <c r="G222" s="16"/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12"/>
        <v>0</v>
      </c>
      <c r="R222" s="152">
        <f t="shared" si="13"/>
        <v>0</v>
      </c>
      <c r="S222" s="152">
        <f t="shared" si="14"/>
        <v>0</v>
      </c>
      <c r="T222" s="18">
        <f t="shared" si="15"/>
        <v>0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/>
      <c r="G223" s="16"/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12"/>
        <v>0</v>
      </c>
      <c r="R223" s="152">
        <f t="shared" si="13"/>
        <v>0</v>
      </c>
      <c r="S223" s="152">
        <f t="shared" si="14"/>
        <v>0</v>
      </c>
      <c r="T223" s="18">
        <f t="shared" si="15"/>
        <v>0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46072</v>
      </c>
      <c r="G224" s="16">
        <f>0.372/1.1845*1</f>
        <v>0.31405656395103415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12"/>
        <v>0.31405656395103415</v>
      </c>
      <c r="R224" s="152">
        <f t="shared" si="13"/>
        <v>0.31405656395103415</v>
      </c>
      <c r="S224" s="152">
        <f t="shared" si="14"/>
        <v>0.31405656395103415</v>
      </c>
      <c r="T224" s="18">
        <f t="shared" si="15"/>
        <v>0.31405656395103415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46066</v>
      </c>
      <c r="G225" s="16">
        <v>5.35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12"/>
        <v>5.35</v>
      </c>
      <c r="R225" s="152">
        <f t="shared" si="13"/>
        <v>5.35</v>
      </c>
      <c r="S225" s="152">
        <f t="shared" si="14"/>
        <v>5.35</v>
      </c>
      <c r="T225" s="18">
        <f t="shared" si="15"/>
        <v>5.35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>
        <v>46080</v>
      </c>
      <c r="G226" s="16">
        <v>0.7</v>
      </c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12"/>
        <v>0.7</v>
      </c>
      <c r="R226" s="152">
        <f t="shared" si="13"/>
        <v>0.7</v>
      </c>
      <c r="S226" s="152">
        <f t="shared" si="14"/>
        <v>0.7</v>
      </c>
      <c r="T226" s="18">
        <f t="shared" si="15"/>
        <v>0.7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2"/>
        <v>0</v>
      </c>
      <c r="R227" s="152">
        <f t="shared" si="13"/>
        <v>0</v>
      </c>
      <c r="S227" s="152">
        <f t="shared" si="14"/>
        <v>0</v>
      </c>
      <c r="T227" s="18">
        <f t="shared" si="15"/>
        <v>0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"/>
        <v>0</v>
      </c>
      <c r="R228" s="152">
        <f t="shared" si="13"/>
        <v>0</v>
      </c>
      <c r="S228" s="152">
        <f t="shared" si="14"/>
        <v>0</v>
      </c>
      <c r="T228" s="18">
        <f t="shared" si="15"/>
        <v>0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12"/>
        <v>0</v>
      </c>
      <c r="R229" s="152">
        <f t="shared" si="13"/>
        <v>0</v>
      </c>
      <c r="S229" s="152">
        <f t="shared" si="14"/>
        <v>0</v>
      </c>
      <c r="T229" s="18">
        <f t="shared" si="15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2"/>
        <v>0</v>
      </c>
      <c r="R230" s="152">
        <f t="shared" si="13"/>
        <v>0</v>
      </c>
      <c r="S230" s="152">
        <f t="shared" si="14"/>
        <v>0</v>
      </c>
      <c r="T230" s="18">
        <f t="shared" si="15"/>
        <v>0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2"/>
        <v>0</v>
      </c>
      <c r="R231" s="152">
        <f t="shared" si="13"/>
        <v>0</v>
      </c>
      <c r="S231" s="152">
        <f t="shared" si="14"/>
        <v>0</v>
      </c>
      <c r="T231" s="18">
        <f t="shared" si="15"/>
        <v>0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12"/>
        <v>0</v>
      </c>
      <c r="R232" s="152">
        <f t="shared" si="13"/>
        <v>0</v>
      </c>
      <c r="S232" s="152">
        <f t="shared" si="14"/>
        <v>0</v>
      </c>
      <c r="T232" s="18">
        <f t="shared" si="15"/>
        <v>0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46041</v>
      </c>
      <c r="G233" s="16">
        <v>0.1208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12"/>
        <v>0.1208</v>
      </c>
      <c r="R233" s="152">
        <f t="shared" si="13"/>
        <v>0.1208</v>
      </c>
      <c r="S233" s="152">
        <f t="shared" si="14"/>
        <v>0.1208</v>
      </c>
      <c r="T233" s="18">
        <f t="shared" si="15"/>
        <v>0.1208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2"/>
        <v>0</v>
      </c>
      <c r="R234" s="152">
        <f t="shared" si="13"/>
        <v>0</v>
      </c>
      <c r="S234" s="152">
        <f t="shared" si="14"/>
        <v>0</v>
      </c>
      <c r="T234" s="18">
        <f t="shared" si="15"/>
        <v>0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2"/>
        <v>0</v>
      </c>
      <c r="R235" s="152">
        <f t="shared" si="13"/>
        <v>0</v>
      </c>
      <c r="S235" s="152">
        <f t="shared" si="14"/>
        <v>0</v>
      </c>
      <c r="T235" s="18">
        <f t="shared" si="15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2"/>
        <v>0</v>
      </c>
      <c r="R236" s="152">
        <f t="shared" si="13"/>
        <v>0</v>
      </c>
      <c r="S236" s="152">
        <f t="shared" si="14"/>
        <v>0</v>
      </c>
      <c r="T236" s="18">
        <f t="shared" si="15"/>
        <v>0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/>
      <c r="G237" s="16"/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2"/>
        <v>0</v>
      </c>
      <c r="R237" s="152">
        <f t="shared" si="13"/>
        <v>0</v>
      </c>
      <c r="S237" s="152">
        <f t="shared" si="14"/>
        <v>0</v>
      </c>
      <c r="T237" s="18">
        <f t="shared" si="15"/>
        <v>0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2"/>
        <v>0</v>
      </c>
      <c r="R238" s="152">
        <f t="shared" si="13"/>
        <v>0</v>
      </c>
      <c r="S238" s="152">
        <f t="shared" si="14"/>
        <v>0</v>
      </c>
      <c r="T238" s="18">
        <f t="shared" si="15"/>
        <v>0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/>
      <c r="G239" s="16"/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12"/>
        <v>0</v>
      </c>
      <c r="R239" s="152">
        <f t="shared" si="13"/>
        <v>0</v>
      </c>
      <c r="S239" s="152">
        <f t="shared" si="14"/>
        <v>0</v>
      </c>
      <c r="T239" s="18">
        <f t="shared" si="15"/>
        <v>0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/>
      <c r="G240" s="16"/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2"/>
        <v>0</v>
      </c>
      <c r="R240" s="152">
        <f t="shared" si="13"/>
        <v>0</v>
      </c>
      <c r="S240" s="152">
        <f t="shared" si="14"/>
        <v>0</v>
      </c>
      <c r="T240" s="18">
        <f t="shared" si="15"/>
        <v>0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/>
      <c r="G241" s="16"/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2"/>
        <v>0</v>
      </c>
      <c r="R241" s="152">
        <f t="shared" si="13"/>
        <v>0</v>
      </c>
      <c r="S241" s="152">
        <f t="shared" si="14"/>
        <v>0</v>
      </c>
      <c r="T241" s="18">
        <f t="shared" si="15"/>
        <v>0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2"/>
        <v>0</v>
      </c>
      <c r="R242" s="152">
        <f t="shared" si="13"/>
        <v>0</v>
      </c>
      <c r="S242" s="152">
        <f t="shared" si="14"/>
        <v>0</v>
      </c>
      <c r="T242" s="18">
        <f t="shared" si="15"/>
        <v>0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5"/>
      <c r="G243" s="16"/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2"/>
        <v>0</v>
      </c>
      <c r="R243" s="152">
        <f t="shared" si="13"/>
        <v>0</v>
      </c>
      <c r="S243" s="152">
        <f t="shared" si="14"/>
        <v>0</v>
      </c>
      <c r="T243" s="18">
        <f t="shared" si="15"/>
        <v>0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2"/>
        <v>0</v>
      </c>
      <c r="R244" s="152">
        <f t="shared" si="13"/>
        <v>0</v>
      </c>
      <c r="S244" s="152">
        <f t="shared" si="14"/>
        <v>0</v>
      </c>
      <c r="T244" s="18">
        <f t="shared" si="15"/>
        <v>0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/>
      <c r="G245" s="16"/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2"/>
        <v>0</v>
      </c>
      <c r="R245" s="152">
        <f t="shared" si="13"/>
        <v>0</v>
      </c>
      <c r="S245" s="152">
        <f t="shared" si="14"/>
        <v>0</v>
      </c>
      <c r="T245" s="18">
        <f t="shared" si="15"/>
        <v>0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/>
      <c r="G246" s="16"/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2"/>
        <v>0</v>
      </c>
      <c r="R246" s="152">
        <f t="shared" si="13"/>
        <v>0</v>
      </c>
      <c r="S246" s="152">
        <f t="shared" si="14"/>
        <v>0</v>
      </c>
      <c r="T246" s="18">
        <f t="shared" si="15"/>
        <v>0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2"/>
        <v>0</v>
      </c>
      <c r="R247" s="152">
        <f t="shared" si="13"/>
        <v>0</v>
      </c>
      <c r="S247" s="152">
        <f t="shared" si="14"/>
        <v>0</v>
      </c>
      <c r="T247" s="18">
        <f t="shared" si="15"/>
        <v>0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2"/>
        <v>0</v>
      </c>
      <c r="R248" s="152">
        <f t="shared" si="13"/>
        <v>0</v>
      </c>
      <c r="S248" s="152">
        <f t="shared" si="14"/>
        <v>0</v>
      </c>
      <c r="T248" s="18">
        <f t="shared" si="15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2"/>
        <v>0</v>
      </c>
      <c r="R249" s="152">
        <f t="shared" si="13"/>
        <v>0</v>
      </c>
      <c r="S249" s="152">
        <f t="shared" si="14"/>
        <v>0</v>
      </c>
      <c r="T249" s="18">
        <f t="shared" si="15"/>
        <v>0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/>
      <c r="G250" s="16"/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2"/>
        <v>0</v>
      </c>
      <c r="R250" s="152">
        <f t="shared" si="13"/>
        <v>0</v>
      </c>
      <c r="S250" s="152">
        <f t="shared" si="14"/>
        <v>0</v>
      </c>
      <c r="T250" s="18">
        <f t="shared" si="15"/>
        <v>0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46058</v>
      </c>
      <c r="G251" s="16">
        <v>0.5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2"/>
        <v>0.5</v>
      </c>
      <c r="R251" s="152">
        <f t="shared" si="13"/>
        <v>0.5</v>
      </c>
      <c r="S251" s="152">
        <f t="shared" si="14"/>
        <v>0.5</v>
      </c>
      <c r="T251" s="18">
        <f t="shared" si="15"/>
        <v>0.5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2"/>
        <v>0</v>
      </c>
      <c r="R252" s="152">
        <f t="shared" si="13"/>
        <v>0</v>
      </c>
      <c r="S252" s="152">
        <f t="shared" si="14"/>
        <v>0</v>
      </c>
      <c r="T252" s="18">
        <f t="shared" si="15"/>
        <v>0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46072</v>
      </c>
      <c r="G253" s="16">
        <f>1.47/11.2285*1.1845</f>
        <v>0.15507102462483857</v>
      </c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2"/>
        <v>0.15507102462483857</v>
      </c>
      <c r="R253" s="152">
        <f t="shared" si="13"/>
        <v>0.15507102462483857</v>
      </c>
      <c r="S253" s="152">
        <f t="shared" si="14"/>
        <v>0.15507102462483857</v>
      </c>
      <c r="T253" s="18">
        <f t="shared" si="15"/>
        <v>0.15507102462483857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2"/>
        <v>0</v>
      </c>
      <c r="R254" s="152">
        <f t="shared" si="13"/>
        <v>0</v>
      </c>
      <c r="S254" s="152">
        <f t="shared" si="14"/>
        <v>0</v>
      </c>
      <c r="T254" s="18">
        <f t="shared" si="15"/>
        <v>0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/>
      <c r="G255" s="16"/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2"/>
        <v>0</v>
      </c>
      <c r="R255" s="152">
        <f t="shared" si="13"/>
        <v>0</v>
      </c>
      <c r="S255" s="152">
        <f t="shared" si="14"/>
        <v>0</v>
      </c>
      <c r="T255" s="18">
        <f t="shared" si="15"/>
        <v>0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/>
      <c r="G256" s="16"/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2"/>
        <v>0</v>
      </c>
      <c r="R256" s="152">
        <f t="shared" si="13"/>
        <v>0</v>
      </c>
      <c r="S256" s="152">
        <f t="shared" si="14"/>
        <v>0</v>
      </c>
      <c r="T256" s="18">
        <f t="shared" si="15"/>
        <v>0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46055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2"/>
        <v>0.15</v>
      </c>
      <c r="R257" s="152">
        <f t="shared" si="13"/>
        <v>0.15</v>
      </c>
      <c r="S257" s="152">
        <f t="shared" si="14"/>
        <v>0.15</v>
      </c>
      <c r="T257" s="18">
        <f t="shared" si="15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46022</v>
      </c>
      <c r="G258" s="16">
        <v>0.85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2"/>
        <v>0.85</v>
      </c>
      <c r="R258" s="152">
        <f t="shared" si="13"/>
        <v>0.85</v>
      </c>
      <c r="S258" s="152">
        <f t="shared" si="14"/>
        <v>0.85</v>
      </c>
      <c r="T258" s="18">
        <f t="shared" si="15"/>
        <v>0.85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2"/>
        <v>0</v>
      </c>
      <c r="R259" s="152">
        <f t="shared" si="13"/>
        <v>0</v>
      </c>
      <c r="S259" s="152">
        <f t="shared" si="14"/>
        <v>0</v>
      </c>
      <c r="T259" s="18">
        <f t="shared" si="15"/>
        <v>0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/>
      <c r="G260" s="16"/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2"/>
        <v>0</v>
      </c>
      <c r="R260" s="152">
        <f t="shared" si="13"/>
        <v>0</v>
      </c>
      <c r="S260" s="152">
        <f t="shared" si="14"/>
        <v>0</v>
      </c>
      <c r="T260" s="18">
        <f t="shared" si="15"/>
        <v>0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/>
      <c r="G261" s="16"/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2"/>
        <v>0</v>
      </c>
      <c r="R261" s="152">
        <f t="shared" si="13"/>
        <v>0</v>
      </c>
      <c r="S261" s="152">
        <f t="shared" si="14"/>
        <v>0</v>
      </c>
      <c r="T261" s="18">
        <f t="shared" si="15"/>
        <v>0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/>
      <c r="G262" s="16"/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2"/>
        <v>0</v>
      </c>
      <c r="R262" s="152">
        <f t="shared" si="13"/>
        <v>0</v>
      </c>
      <c r="S262" s="152">
        <f t="shared" si="14"/>
        <v>0</v>
      </c>
      <c r="T262" s="18">
        <f t="shared" si="15"/>
        <v>0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/>
      <c r="G263" s="16"/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2"/>
        <v>0</v>
      </c>
      <c r="R263" s="152">
        <f t="shared" si="13"/>
        <v>0</v>
      </c>
      <c r="S263" s="152">
        <f t="shared" si="14"/>
        <v>0</v>
      </c>
      <c r="T263" s="18">
        <f t="shared" si="15"/>
        <v>0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12"/>
        <v>0</v>
      </c>
      <c r="R264" s="152">
        <f t="shared" si="13"/>
        <v>0</v>
      </c>
      <c r="S264" s="152">
        <f t="shared" si="14"/>
        <v>0</v>
      </c>
      <c r="T264" s="18">
        <f t="shared" si="15"/>
        <v>0</v>
      </c>
    </row>
    <row r="265" spans="2:20" x14ac:dyDescent="0.25">
      <c r="B265" s="117" t="s">
        <v>504</v>
      </c>
      <c r="C265" s="136" t="s">
        <v>505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2"/>
        <v>0</v>
      </c>
      <c r="R265" s="152">
        <f t="shared" si="13"/>
        <v>0</v>
      </c>
      <c r="S265" s="152">
        <f t="shared" si="14"/>
        <v>0</v>
      </c>
      <c r="T265" s="18">
        <f t="shared" si="15"/>
        <v>0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12"/>
        <v>0</v>
      </c>
      <c r="R266" s="152">
        <f t="shared" si="13"/>
        <v>0</v>
      </c>
      <c r="S266" s="152">
        <f t="shared" si="14"/>
        <v>0</v>
      </c>
      <c r="T266" s="18">
        <f t="shared" si="15"/>
        <v>0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2"/>
        <v>0</v>
      </c>
      <c r="R267" s="152">
        <f t="shared" si="13"/>
        <v>0</v>
      </c>
      <c r="S267" s="152">
        <f t="shared" si="14"/>
        <v>0</v>
      </c>
      <c r="T267" s="18">
        <f t="shared" si="15"/>
        <v>0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43"/>
      <c r="Q268" s="152">
        <f t="shared" si="12"/>
        <v>0</v>
      </c>
      <c r="R268" s="152">
        <f t="shared" si="13"/>
        <v>0</v>
      </c>
      <c r="S268" s="152">
        <f t="shared" si="14"/>
        <v>0</v>
      </c>
      <c r="T268" s="18">
        <f t="shared" si="15"/>
        <v>0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:Q288" si="16">IF(F269&lt;=Exp26Q1,G269,0)+IF(H269&lt;=Exp26Q1,I269,0)+IF(J269&lt;=Exp26Q1,K269,0)+IF(L269&lt;=Exp26Q1,M269,0)+IF(N269&lt;=Exp26Q1,O269,0)</f>
        <v>0</v>
      </c>
      <c r="R269" s="152">
        <f t="shared" ref="R269:R288" si="17">IF(F269&lt;=Exp26H1,G269,0)+IF(H269&lt;=Exp26H1,I269,0)+IF(J269&lt;=Exp26H1,K269,0)+IF(L269&lt;=Exp26H1,M269,0)+IF(N269&lt;=Exp26H1,O269,0)</f>
        <v>0</v>
      </c>
      <c r="S269" s="152">
        <f t="shared" ref="S269:S288" si="18">IF(F269&lt;=Exp26Q3,G269,0)+IF(H269&lt;=Exp26Q3,I269,0)+IF(J269&lt;=Exp26Q3,K269,0)+IF(L269&lt;=Exp26Q3,M269,0)+IF(N269&lt;=Exp26Q3,O269,0)</f>
        <v>0</v>
      </c>
      <c r="T269" s="18">
        <f t="shared" si="15"/>
        <v>0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/>
      <c r="G270" s="16"/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16"/>
        <v>0</v>
      </c>
      <c r="R270" s="152">
        <f t="shared" si="17"/>
        <v>0</v>
      </c>
      <c r="S270" s="152">
        <f t="shared" si="18"/>
        <v>0</v>
      </c>
      <c r="T270" s="18">
        <f t="shared" si="15"/>
        <v>0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6"/>
        <v>0</v>
      </c>
      <c r="R271" s="152">
        <f t="shared" si="17"/>
        <v>0</v>
      </c>
      <c r="S271" s="152">
        <f t="shared" si="18"/>
        <v>0</v>
      </c>
      <c r="T271" s="18">
        <f t="shared" ref="T271:T287" si="19">G271+I271+K271+M271+O271</f>
        <v>0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46056</v>
      </c>
      <c r="G272" s="16">
        <v>1.2090000000000001</v>
      </c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16"/>
        <v>1.2090000000000001</v>
      </c>
      <c r="R272" s="152">
        <f t="shared" si="17"/>
        <v>1.2090000000000001</v>
      </c>
      <c r="S272" s="152">
        <f t="shared" si="18"/>
        <v>1.2090000000000001</v>
      </c>
      <c r="T272" s="18">
        <f t="shared" si="19"/>
        <v>1.2090000000000001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5"/>
      <c r="G273" s="16"/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16"/>
        <v>0</v>
      </c>
      <c r="R273" s="152">
        <f t="shared" si="17"/>
        <v>0</v>
      </c>
      <c r="S273" s="152">
        <f t="shared" si="18"/>
        <v>0</v>
      </c>
      <c r="T273" s="18">
        <f>G273+I273+K273+M273+O273</f>
        <v>0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6"/>
        <v>0</v>
      </c>
      <c r="R274" s="152">
        <f t="shared" si="17"/>
        <v>0</v>
      </c>
      <c r="S274" s="152">
        <f t="shared" si="18"/>
        <v>0</v>
      </c>
      <c r="T274" s="18">
        <f t="shared" si="19"/>
        <v>0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6"/>
        <v>0</v>
      </c>
      <c r="R275" s="152">
        <f t="shared" si="17"/>
        <v>0</v>
      </c>
      <c r="S275" s="152">
        <f t="shared" si="18"/>
        <v>0</v>
      </c>
      <c r="T275" s="18">
        <f t="shared" si="19"/>
        <v>0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/>
      <c r="G276" s="16"/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6"/>
        <v>0</v>
      </c>
      <c r="R276" s="152">
        <f t="shared" si="17"/>
        <v>0</v>
      </c>
      <c r="S276" s="152">
        <f t="shared" si="18"/>
        <v>0</v>
      </c>
      <c r="T276" s="18">
        <f t="shared" si="19"/>
        <v>0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/>
      <c r="G277" s="16"/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6"/>
        <v>0</v>
      </c>
      <c r="R277" s="152">
        <f t="shared" si="17"/>
        <v>0</v>
      </c>
      <c r="S277" s="152">
        <f t="shared" si="18"/>
        <v>0</v>
      </c>
      <c r="T277" s="18">
        <f t="shared" si="19"/>
        <v>0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/>
      <c r="G278" s="16"/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6"/>
        <v>0</v>
      </c>
      <c r="R278" s="152">
        <f t="shared" si="17"/>
        <v>0</v>
      </c>
      <c r="S278" s="152">
        <f t="shared" si="18"/>
        <v>0</v>
      </c>
      <c r="T278" s="18">
        <f t="shared" si="19"/>
        <v>0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/>
      <c r="G279" s="16"/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16"/>
        <v>0</v>
      </c>
      <c r="R279" s="152">
        <f t="shared" si="17"/>
        <v>0</v>
      </c>
      <c r="S279" s="152">
        <f t="shared" si="18"/>
        <v>0</v>
      </c>
      <c r="T279" s="18">
        <f t="shared" si="19"/>
        <v>0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5"/>
      <c r="G280" s="16"/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16"/>
        <v>0</v>
      </c>
      <c r="R280" s="152">
        <f t="shared" si="17"/>
        <v>0</v>
      </c>
      <c r="S280" s="152">
        <f t="shared" si="18"/>
        <v>0</v>
      </c>
      <c r="T280" s="18">
        <f t="shared" si="19"/>
        <v>0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6"/>
        <v>0</v>
      </c>
      <c r="R281" s="152">
        <f t="shared" si="17"/>
        <v>0</v>
      </c>
      <c r="S281" s="152">
        <f t="shared" si="18"/>
        <v>0</v>
      </c>
      <c r="T281" s="18">
        <f t="shared" si="19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16"/>
        <v>0</v>
      </c>
      <c r="R282" s="152">
        <f t="shared" si="17"/>
        <v>0</v>
      </c>
      <c r="S282" s="152">
        <f t="shared" si="18"/>
        <v>0</v>
      </c>
      <c r="T282" s="18">
        <f t="shared" si="19"/>
        <v>0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6"/>
        <v>0</v>
      </c>
      <c r="R283" s="152">
        <f t="shared" si="17"/>
        <v>0</v>
      </c>
      <c r="S283" s="152">
        <f t="shared" si="18"/>
        <v>0</v>
      </c>
      <c r="T283" s="18">
        <f t="shared" si="19"/>
        <v>0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6"/>
        <v>0</v>
      </c>
      <c r="R284" s="152">
        <f t="shared" si="17"/>
        <v>0</v>
      </c>
      <c r="S284" s="152">
        <f t="shared" si="18"/>
        <v>0</v>
      </c>
      <c r="T284" s="18">
        <f t="shared" si="19"/>
        <v>0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6"/>
        <v>0</v>
      </c>
      <c r="R285" s="152">
        <f t="shared" si="17"/>
        <v>0</v>
      </c>
      <c r="S285" s="152">
        <f t="shared" si="18"/>
        <v>0</v>
      </c>
      <c r="T285" s="18">
        <f t="shared" si="19"/>
        <v>0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/>
      <c r="G286" s="16"/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16"/>
        <v>0</v>
      </c>
      <c r="R286" s="152">
        <f t="shared" si="17"/>
        <v>0</v>
      </c>
      <c r="S286" s="152">
        <f t="shared" si="18"/>
        <v>0</v>
      </c>
      <c r="T286" s="18">
        <f t="shared" si="19"/>
        <v>0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/>
      <c r="G287" s="16"/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16"/>
        <v>0</v>
      </c>
      <c r="R287" s="152">
        <f t="shared" si="17"/>
        <v>0</v>
      </c>
      <c r="S287" s="152">
        <f t="shared" si="18"/>
        <v>0</v>
      </c>
      <c r="T287" s="18">
        <f t="shared" si="19"/>
        <v>0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/>
      <c r="G288" s="16"/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16"/>
        <v>0</v>
      </c>
      <c r="R288" s="152">
        <f t="shared" si="17"/>
        <v>0</v>
      </c>
      <c r="S288" s="152">
        <f t="shared" si="18"/>
        <v>0</v>
      </c>
      <c r="T288" s="18">
        <f>G288+I288+K288+M288+O288</f>
        <v>0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46066</v>
      </c>
      <c r="G289" s="24">
        <v>0.78</v>
      </c>
      <c r="H289" s="23"/>
      <c r="I289" s="24"/>
      <c r="J289" s="23"/>
      <c r="K289" s="24"/>
      <c r="L289" s="23"/>
      <c r="M289" s="24"/>
      <c r="N289" s="25"/>
      <c r="O289" s="24"/>
      <c r="P289" s="24"/>
      <c r="Q289" s="24"/>
      <c r="R289" s="24"/>
      <c r="S289" s="24"/>
      <c r="T289" s="26">
        <f>G289+I289+K289+M289+O289</f>
        <v>0.78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/>
      <c r="G290" s="24"/>
      <c r="H290" s="23"/>
      <c r="I290" s="24"/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 t="shared" ref="T290:T344" si="20">G290+I290+K290+M290+O290</f>
        <v>0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20"/>
        <v>0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0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46066</v>
      </c>
      <c r="G293" s="24">
        <v>2.52</v>
      </c>
      <c r="H293" s="23"/>
      <c r="I293" s="24"/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0"/>
        <v>2.52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46062</v>
      </c>
      <c r="G294" s="24">
        <v>0.26</v>
      </c>
      <c r="H294" s="23"/>
      <c r="I294" s="24"/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0"/>
        <v>0.26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/>
      <c r="G295" s="24"/>
      <c r="H295" s="23"/>
      <c r="I295" s="24"/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0"/>
        <v>0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/>
      <c r="G296" s="24"/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0"/>
        <v>0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0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/>
      <c r="G298" s="24"/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0"/>
        <v>0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/>
      <c r="G299" s="24"/>
      <c r="H299" s="23"/>
      <c r="I299" s="24"/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0"/>
        <v>0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46070</v>
      </c>
      <c r="G300" s="24">
        <v>1.78</v>
      </c>
      <c r="H300" s="23"/>
      <c r="I300" s="24"/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0"/>
        <v>1.78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/>
      <c r="G301" s="24"/>
      <c r="H301" s="23"/>
      <c r="I301" s="24"/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0"/>
        <v>0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46055</v>
      </c>
      <c r="G302" s="24">
        <v>0.6</v>
      </c>
      <c r="H302" s="23"/>
      <c r="I302" s="24"/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0"/>
        <v>0.6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23"/>
      <c r="G303" s="24"/>
      <c r="H303" s="23"/>
      <c r="I303" s="24"/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0"/>
        <v>0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0"/>
        <v>0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/>
      <c r="G305" s="24"/>
      <c r="H305" s="23"/>
      <c r="I305" s="24"/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0"/>
        <v>0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46044</v>
      </c>
      <c r="G306" s="24">
        <v>0.66500000000000004</v>
      </c>
      <c r="H306" s="23"/>
      <c r="I306" s="24"/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0"/>
        <v>0.66500000000000004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46066</v>
      </c>
      <c r="G307" s="24">
        <v>1.0649999999999999</v>
      </c>
      <c r="H307" s="23"/>
      <c r="I307" s="24"/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0"/>
        <v>1.0649999999999999</v>
      </c>
    </row>
    <row r="308" spans="1:21" x14ac:dyDescent="0.2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46066</v>
      </c>
      <c r="G308" s="24">
        <v>1.73</v>
      </c>
      <c r="H308" s="23"/>
      <c r="I308" s="24"/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0"/>
        <v>1.73</v>
      </c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46065</v>
      </c>
      <c r="G309" s="24">
        <v>1.03</v>
      </c>
      <c r="H309" s="23"/>
      <c r="I309" s="24"/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0"/>
        <v>1.03</v>
      </c>
      <c r="U309" s="36"/>
    </row>
    <row r="310" spans="1:21" x14ac:dyDescent="0.2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23">
        <v>46066</v>
      </c>
      <c r="G310" s="24">
        <v>0.15</v>
      </c>
      <c r="H310" s="23"/>
      <c r="I310" s="24"/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0"/>
        <v>0.15</v>
      </c>
      <c r="U310" s="36"/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0"/>
        <v>0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/>
      <c r="G312" s="24"/>
      <c r="H312" s="23"/>
      <c r="I312" s="24"/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0"/>
        <v>0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/>
      <c r="G313" s="24"/>
      <c r="H313" s="23"/>
      <c r="I313" s="24"/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0"/>
        <v>0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46083</v>
      </c>
      <c r="G314" s="24">
        <v>4.5</v>
      </c>
      <c r="H314" s="23"/>
      <c r="I314" s="24"/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0"/>
        <v>4.5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/>
      <c r="G315" s="24"/>
      <c r="H315" s="23"/>
      <c r="I315" s="24"/>
      <c r="J315" s="23"/>
      <c r="K315" s="24"/>
      <c r="L315" s="23"/>
      <c r="M315" s="24"/>
      <c r="N315" s="25"/>
      <c r="O315" s="24"/>
      <c r="P315" s="24"/>
      <c r="Q315" s="24"/>
      <c r="R315" s="24"/>
      <c r="S315" s="24"/>
      <c r="T315" s="26">
        <f t="shared" si="20"/>
        <v>0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46080</v>
      </c>
      <c r="G316" s="24">
        <v>1.19</v>
      </c>
      <c r="H316" s="23"/>
      <c r="I316" s="24"/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0"/>
        <v>1.19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46063</v>
      </c>
      <c r="G317" s="24">
        <v>1.68</v>
      </c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0"/>
        <v>1.68</v>
      </c>
    </row>
    <row r="318" spans="1:21" x14ac:dyDescent="0.25"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0"/>
        <v>0</v>
      </c>
    </row>
    <row r="319" spans="1:21" x14ac:dyDescent="0.2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46077</v>
      </c>
      <c r="G319" s="24">
        <v>1.3</v>
      </c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0"/>
        <v>1.3</v>
      </c>
      <c r="U319" s="36"/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/>
      <c r="G320" s="24"/>
      <c r="H320" s="23"/>
      <c r="I320" s="24"/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0"/>
        <v>0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/>
      <c r="G321" s="24"/>
      <c r="H321" s="23"/>
      <c r="I321" s="24"/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0"/>
        <v>0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/>
      <c r="G322" s="24"/>
      <c r="H322" s="23"/>
      <c r="I322" s="24"/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0"/>
        <v>0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/>
      <c r="G323" s="24"/>
      <c r="H323" s="23"/>
      <c r="I323" s="24"/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0"/>
        <v>0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/>
      <c r="G324" s="24"/>
      <c r="H324" s="23"/>
      <c r="I324" s="24"/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0"/>
        <v>0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46072</v>
      </c>
      <c r="G325" s="24">
        <v>0.91</v>
      </c>
      <c r="H325" s="23"/>
      <c r="I325" s="24"/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0"/>
        <v>0.91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/>
      <c r="G326" s="24"/>
      <c r="H326" s="23"/>
      <c r="I326" s="24"/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0"/>
        <v>0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/>
      <c r="G327" s="24"/>
      <c r="H327" s="23"/>
      <c r="I327" s="24"/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0"/>
        <v>0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46045</v>
      </c>
      <c r="G328" s="24">
        <v>0.43</v>
      </c>
      <c r="H328" s="23"/>
      <c r="I328" s="24"/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0"/>
        <v>0.43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/>
      <c r="G329" s="24"/>
      <c r="H329" s="23"/>
      <c r="I329" s="24"/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0"/>
        <v>0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46045</v>
      </c>
      <c r="G330" s="24">
        <v>1.0568</v>
      </c>
      <c r="H330" s="23"/>
      <c r="I330" s="24"/>
      <c r="J330" s="23"/>
      <c r="K330" s="24"/>
      <c r="L330" s="23"/>
      <c r="M330" s="24"/>
      <c r="N330" s="25"/>
      <c r="O330" s="24"/>
      <c r="P330" s="24"/>
      <c r="Q330" s="24"/>
      <c r="R330" s="24"/>
      <c r="S330" s="24"/>
      <c r="T330" s="26">
        <f t="shared" si="20"/>
        <v>1.0568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/>
      <c r="G331" s="24"/>
      <c r="H331" s="23"/>
      <c r="I331" s="24"/>
      <c r="J331" s="23"/>
      <c r="K331" s="24"/>
      <c r="L331" s="23"/>
      <c r="M331" s="24"/>
      <c r="N331" s="25"/>
      <c r="O331" s="24"/>
      <c r="P331" s="140"/>
      <c r="Q331" s="140"/>
      <c r="R331" s="140"/>
      <c r="S331" s="140"/>
      <c r="T331" s="26">
        <f t="shared" si="20"/>
        <v>0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46072</v>
      </c>
      <c r="G332" s="24">
        <v>0.68</v>
      </c>
      <c r="H332" s="23"/>
      <c r="I332" s="24"/>
      <c r="J332" s="23"/>
      <c r="K332" s="24"/>
      <c r="L332" s="23"/>
      <c r="M332" s="24"/>
      <c r="N332" s="25"/>
      <c r="O332" s="24"/>
      <c r="P332" s="24"/>
      <c r="Q332" s="24"/>
      <c r="R332" s="24"/>
      <c r="S332" s="24"/>
      <c r="T332" s="26">
        <f t="shared" si="20"/>
        <v>0.68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46064</v>
      </c>
      <c r="G333" s="24">
        <v>0.29499999999999998</v>
      </c>
      <c r="H333" s="23"/>
      <c r="I333" s="24"/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0"/>
        <v>0.29499999999999998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46070</v>
      </c>
      <c r="G334" s="24">
        <v>0.74</v>
      </c>
      <c r="H334" s="23"/>
      <c r="I334" s="24"/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0"/>
        <v>0.74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46066</v>
      </c>
      <c r="G335" s="24">
        <v>0.62</v>
      </c>
      <c r="H335" s="23"/>
      <c r="I335" s="24"/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0"/>
        <v>0.62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46052</v>
      </c>
      <c r="G336" s="24">
        <v>1.42</v>
      </c>
      <c r="H336" s="23"/>
      <c r="I336" s="24"/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0"/>
        <v>1.42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46080</v>
      </c>
      <c r="G337" s="24">
        <v>1.38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0"/>
        <v>1.38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/>
      <c r="G338" s="24"/>
      <c r="H338" s="23"/>
      <c r="I338" s="24"/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0"/>
        <v>0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0"/>
        <v>0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/>
      <c r="G340" s="24"/>
      <c r="H340" s="23"/>
      <c r="I340" s="24"/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0"/>
        <v>0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46063</v>
      </c>
      <c r="G341" s="24">
        <v>0.67</v>
      </c>
      <c r="H341" s="23"/>
      <c r="I341" s="24"/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0"/>
        <v>0.67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/>
      <c r="G342" s="24"/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0"/>
        <v>0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/>
      <c r="G343" s="24"/>
      <c r="H343" s="23"/>
      <c r="I343" s="24"/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0"/>
        <v>0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46059</v>
      </c>
      <c r="G344" s="24">
        <v>0.45</v>
      </c>
      <c r="H344" s="23"/>
      <c r="I344" s="24"/>
      <c r="J344" s="23"/>
      <c r="K344" s="24"/>
      <c r="L344" s="23"/>
      <c r="M344" s="24"/>
      <c r="N344" s="25"/>
      <c r="O344" s="24"/>
      <c r="P344" s="24"/>
      <c r="Q344" s="24"/>
      <c r="R344" s="24"/>
      <c r="S344" s="24"/>
      <c r="T344" s="26">
        <f t="shared" si="20"/>
        <v>0.45</v>
      </c>
    </row>
  </sheetData>
  <sheetProtection algorithmName="SHA-512" hashValue="sTfcGTgNAADBstasHLe5lr5OzNQcM9KAfaxgUcqoX27Jv7yZ0OcVMBFarNZDVorxr/4hq9MtCRX6puNY0l13hQ==" saltValue="ay2UpNZn+mWiEAW72KUSV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61" activePane="bottomRight" state="frozen"/>
      <selection pane="topRight" activeCell="B1" sqref="B1"/>
      <selection pane="bottomLeft" activeCell="A13" sqref="A13"/>
      <selection pane="bottomRight" activeCell="G68" sqref="G68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46038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962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2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2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2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2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2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2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2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2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2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2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2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2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2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2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2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2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2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2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2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2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2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2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2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>
        <v>46030</v>
      </c>
      <c r="K120" s="16">
        <v>0.21249999999999999</v>
      </c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0.83750000000000002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2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2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>
        <v>46038</v>
      </c>
      <c r="M290" s="24">
        <v>1.73</v>
      </c>
      <c r="N290" s="25"/>
      <c r="O290" s="24"/>
      <c r="P290" s="24"/>
      <c r="Q290" s="24"/>
      <c r="R290" s="24"/>
      <c r="S290" s="24"/>
      <c r="T290" s="26">
        <f t="shared" si="32"/>
        <v>6.65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>
        <v>46034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32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>
        <v>46024</v>
      </c>
      <c r="M298" s="24">
        <v>0.63</v>
      </c>
      <c r="N298" s="25"/>
      <c r="O298" s="24"/>
      <c r="P298" s="24"/>
      <c r="Q298" s="24"/>
      <c r="R298" s="24"/>
      <c r="S298" s="24"/>
      <c r="T298" s="26">
        <f t="shared" si="32"/>
        <v>2.4899999999999998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>
        <v>46024</v>
      </c>
      <c r="M301" s="24">
        <v>0.41</v>
      </c>
      <c r="N301" s="25"/>
      <c r="O301" s="24"/>
      <c r="P301" s="24"/>
      <c r="Q301" s="24"/>
      <c r="R301" s="24"/>
      <c r="S301" s="24"/>
      <c r="T301" s="26">
        <f t="shared" si="32"/>
        <v>1.64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>
        <v>46036</v>
      </c>
      <c r="M305" s="24">
        <v>0.33</v>
      </c>
      <c r="N305" s="25"/>
      <c r="O305" s="24"/>
      <c r="P305" s="24"/>
      <c r="Q305" s="24"/>
      <c r="R305" s="24"/>
      <c r="S305" s="24"/>
      <c r="T305" s="26">
        <f t="shared" si="32"/>
        <v>1.32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2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2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>
        <v>46020</v>
      </c>
      <c r="M311" s="24">
        <v>0.36</v>
      </c>
      <c r="N311" s="25"/>
      <c r="O311" s="24"/>
      <c r="P311" s="24"/>
      <c r="Q311" s="24"/>
      <c r="R311" s="24"/>
      <c r="S311" s="24"/>
      <c r="T311" s="26">
        <f t="shared" si="32"/>
        <v>1.44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/>
      <c r="O312" s="24"/>
      <c r="P312" s="24"/>
      <c r="Q312" s="24"/>
      <c r="R312" s="24"/>
      <c r="S312" s="24"/>
      <c r="T312" s="26">
        <f t="shared" si="32"/>
        <v>0.57000000000000006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2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2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>
        <v>46028</v>
      </c>
      <c r="M320" s="24">
        <v>1.5</v>
      </c>
      <c r="N320" s="25"/>
      <c r="O320" s="24"/>
      <c r="P320" s="24"/>
      <c r="Q320" s="24"/>
      <c r="R320" s="24"/>
      <c r="S320" s="24"/>
      <c r="T320" s="26">
        <f t="shared" si="32"/>
        <v>5.8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>
        <v>46031</v>
      </c>
      <c r="M321" s="24">
        <v>0.87</v>
      </c>
      <c r="N321" s="25"/>
      <c r="O321" s="24"/>
      <c r="P321" s="24"/>
      <c r="Q321" s="24"/>
      <c r="R321" s="24"/>
      <c r="S321" s="24"/>
      <c r="T321" s="26">
        <f t="shared" si="32"/>
        <v>3.1500000000000004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0.71</v>
      </c>
      <c r="N323" s="25"/>
      <c r="O323" s="24"/>
      <c r="P323" s="24"/>
      <c r="Q323" s="24"/>
      <c r="R323" s="24"/>
      <c r="S323" s="24"/>
      <c r="T323" s="26">
        <f t="shared" si="32"/>
        <v>2.83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>
        <v>46031</v>
      </c>
      <c r="M326" s="24">
        <v>0.5</v>
      </c>
      <c r="N326" s="25"/>
      <c r="O326" s="24"/>
      <c r="P326" s="24"/>
      <c r="Q326" s="24"/>
      <c r="R326" s="24"/>
      <c r="S326" s="24"/>
      <c r="T326" s="26">
        <f t="shared" si="32"/>
        <v>2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>
        <v>46034</v>
      </c>
      <c r="M340" s="24">
        <v>0.69</v>
      </c>
      <c r="N340" s="25"/>
      <c r="O340" s="24"/>
      <c r="P340" s="24"/>
      <c r="Q340" s="24"/>
      <c r="R340" s="24"/>
      <c r="S340" s="24"/>
      <c r="T340" s="26">
        <f t="shared" si="32"/>
        <v>2.7349999999999999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190" activePane="bottomRight" state="frozen"/>
      <selection pane="topRight" activeCell="B1" sqref="B1"/>
      <selection pane="bottomLeft" activeCell="A13" sqref="A13"/>
      <selection pane="bottomRight" activeCell="G200" sqref="G200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939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2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2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2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2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2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2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2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2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2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2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2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2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2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2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2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2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2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2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2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2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2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2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2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2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2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2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2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2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2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2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2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2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2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2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2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2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2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2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2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2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2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2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2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2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2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2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2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2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2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2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2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2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2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2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2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2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2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2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2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2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2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2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2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2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2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2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2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2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2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2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2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2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2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2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2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2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2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2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2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2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2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2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2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2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2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2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2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2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2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2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2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2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2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2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2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2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2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2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2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2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2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2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2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2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2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2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2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2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2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2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2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2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2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2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2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2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2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2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2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2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2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2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2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2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2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2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2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2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2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2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2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2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2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2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2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2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2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2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2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2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2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286" activePane="bottomRight" state="frozen"/>
      <selection pane="topRight" activeCell="B1" sqref="B1"/>
      <selection pane="bottomLeft" activeCell="A13" sqref="A13"/>
      <selection pane="bottomRight" activeCell="B291" sqref="B291:E29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710937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909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2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2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2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2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2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2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2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2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2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2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2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2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2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2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2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2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2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2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2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2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2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2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2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2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2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2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2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2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2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2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2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2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2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2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2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2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2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2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2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2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2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2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2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2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2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2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2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2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2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2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2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2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2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2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2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2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2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2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2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2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2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2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2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2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2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2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2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2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2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2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2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2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2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2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2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2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2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2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2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2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2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2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2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2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2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2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2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2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2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2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2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2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2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2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2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2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2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2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2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2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2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2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2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2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2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2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2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2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2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2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2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2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2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2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2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2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2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2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2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2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2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2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2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2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2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2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2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2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2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2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2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2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2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2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2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2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2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2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2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2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2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2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2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2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2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2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2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2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2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2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2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2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2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818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2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2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2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2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2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2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2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2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2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2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2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2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2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2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2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2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2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2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2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2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2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2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2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2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2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2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2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2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2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2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2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2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2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2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2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2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2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2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2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2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2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2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2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2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2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2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2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2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2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2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2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2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2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2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2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2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2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2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2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2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2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2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2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2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2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2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2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2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2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2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2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2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2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2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2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2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2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2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2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2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2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2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2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2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2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2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2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2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2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2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2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2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2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2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2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2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2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2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2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2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2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2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2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2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2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2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2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2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2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2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2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2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2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2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2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2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2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2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2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2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2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2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2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2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2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2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2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2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2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2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2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2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2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2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2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2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2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2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2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2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2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2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2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2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2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2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2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2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2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2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2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2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2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2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2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2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2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2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2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2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2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2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2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2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2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2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2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2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2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2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2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2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2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2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2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2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2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2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2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2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2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2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2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2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2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2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2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.75" thickBot="1" x14ac:dyDescent="0.3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2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.75" thickBot="1" x14ac:dyDescent="0.3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2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2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2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2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2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2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2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2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2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2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2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2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2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2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2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2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2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2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2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2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2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2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2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2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2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2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2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2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2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2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2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2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2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2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2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2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2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2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2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2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2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2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2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2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2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2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2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2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2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2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2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2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2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2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2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2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.75" thickBot="1" x14ac:dyDescent="0.3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2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.75" thickBot="1" x14ac:dyDescent="0.3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2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2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2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2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2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2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2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2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2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2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2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2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2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2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2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2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2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2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2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2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2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2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2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2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2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2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2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2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2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2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2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2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2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2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2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2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2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2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2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2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2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2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2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2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2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2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2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2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2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2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2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2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2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2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2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2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2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2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2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2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2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2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2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2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2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2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2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2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803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2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2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2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2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2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2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2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2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2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2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2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2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2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2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2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2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2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2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2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2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2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2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2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2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2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2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2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2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2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2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2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2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2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2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2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2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2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2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2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2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2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2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2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.75" thickBot="1" x14ac:dyDescent="0.3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2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.75" thickBot="1" x14ac:dyDescent="0.3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2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2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.75" thickBot="1" x14ac:dyDescent="0.3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2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.75" thickBot="1" x14ac:dyDescent="0.3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2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2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2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2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2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2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2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2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2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2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2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2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2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2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2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2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2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2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2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2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2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2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2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2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2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2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2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2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2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2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2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2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2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2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2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2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2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2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2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2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2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2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2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2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2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2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2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2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2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2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2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2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2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2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2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2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2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2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2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2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2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2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2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2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2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2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2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2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2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2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2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2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2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2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2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2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2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2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2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2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2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2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2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2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2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2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2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2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2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2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2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2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2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2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2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2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2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2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2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2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2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2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2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2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2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2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2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.75" thickBot="1" x14ac:dyDescent="0.3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2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.75" thickBot="1" x14ac:dyDescent="0.3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2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2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2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2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2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2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2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2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2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2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2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2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2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2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2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2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2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2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2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2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2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2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2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2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2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2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2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2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2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2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2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2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2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2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2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2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2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2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.75" thickBot="1" x14ac:dyDescent="0.3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2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.75" thickBot="1" x14ac:dyDescent="0.3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2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2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2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2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2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2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2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2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2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2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2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2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2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2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2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2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2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2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2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2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2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2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2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2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2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2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2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2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2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2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2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2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2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2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2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2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2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2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2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2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2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2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2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2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2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2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2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2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2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2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2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2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2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2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2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2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2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2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2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2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2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2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2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2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2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2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2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2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731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2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2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2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2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2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2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2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2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2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2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2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2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2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2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2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2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2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2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2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2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2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2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2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2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2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2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2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2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2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2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2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2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2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2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2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2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2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2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2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2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2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2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2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2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2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2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2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2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2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2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2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2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2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2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2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2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2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2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2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2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2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2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2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2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2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2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2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2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2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2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2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2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2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2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2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2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2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2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2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2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2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2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2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2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2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2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2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2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2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2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2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2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2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2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2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2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2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2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2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2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2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2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2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2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2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2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2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2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2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2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2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2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2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2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2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2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2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2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2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2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2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2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2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2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2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2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2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2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2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2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2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2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2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2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2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2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2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2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2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2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2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2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2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2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2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2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2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2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2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2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2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2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2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2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2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2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2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2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2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2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2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2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2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.75" thickBot="1" x14ac:dyDescent="0.3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2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.75" thickBot="1" x14ac:dyDescent="0.3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2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2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2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2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2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2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2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2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2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2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2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2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2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2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2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2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2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2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2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2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2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2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2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2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2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2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2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2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2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2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2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2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2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2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2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2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2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2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2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2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2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2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2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2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2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2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2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2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2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2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2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2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2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2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2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2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2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2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2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2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2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2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2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2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2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2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2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2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2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2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2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2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2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2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2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2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2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2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2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2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2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2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2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2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2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2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2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2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2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2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2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2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2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2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2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2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2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2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2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2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2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2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2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2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2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2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2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2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2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2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43776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2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2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2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2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2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2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2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2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2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2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2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2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2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2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2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2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2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2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2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2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2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2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2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2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2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2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2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2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2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2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2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2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2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2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2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2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2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2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2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2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2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2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2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2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2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2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2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2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2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2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2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2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2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2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2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2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2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2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2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2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2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2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2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2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2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2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2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2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2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2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2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2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2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2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.75" thickBot="1" x14ac:dyDescent="0.3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2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.75" thickBot="1" x14ac:dyDescent="0.3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2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2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2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2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2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2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2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2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2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2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2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2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2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2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2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2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2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2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2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2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2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2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2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2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2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2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2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2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2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2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2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2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2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2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2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2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2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2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2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2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2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2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2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2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2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2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2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2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2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2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2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2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2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2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2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2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2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2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2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2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2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2026-03-02T06:11:07Z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