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0440272-5A59-4EB4-8999-F6EAA7168B0E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P259" i="7" l="1"/>
  <c r="G259" i="7"/>
  <c r="G258" i="7"/>
  <c r="G292" i="7" l="1"/>
  <c r="I257" i="7" l="1"/>
  <c r="K257" i="7"/>
  <c r="G228" i="7" l="1"/>
  <c r="I220" i="7"/>
  <c r="G220" i="7"/>
  <c r="P166" i="7" l="1"/>
  <c r="G86" i="7" l="1"/>
  <c r="G127" i="7" l="1"/>
  <c r="P127" i="7" s="1"/>
  <c r="G300" i="7" l="1"/>
  <c r="G117" i="7" l="1"/>
  <c r="G126" i="7" l="1"/>
  <c r="G294" i="7" l="1"/>
  <c r="G193" i="7" l="1"/>
  <c r="G239" i="7" l="1"/>
  <c r="G257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<sst xmlns="http://schemas.openxmlformats.org/spreadsheetml/2006/main" count="5454" uniqueCount="692">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</sst>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3"/>
  <sheetViews>
    <sheetView showGridLines="0" tabSelected="1" zoomScale="85" zoomScaleNormal="85" workbookViewId="0">
      <selection activeCell="P10" sqref="P1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43727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/>
      <c r="M69" s="18"/>
      <c r="N69" s="19"/>
      <c r="O69" s="18"/>
      <c r="P69" s="20">
        <f t="shared" si="0"/>
        <v>23.967500000000001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/>
      <c r="M91" s="26"/>
      <c r="N91" s="27"/>
      <c r="O91" s="26"/>
      <c r="P91" s="28">
        <f t="shared" si="1"/>
        <v>0.91500000000000004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/>
      <c r="M96" s="81"/>
      <c r="N96" s="27"/>
      <c r="O96" s="26"/>
      <c r="P96" s="28">
        <f t="shared" si="1"/>
        <v>1.5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/>
      <c r="M128" s="81"/>
      <c r="N128" s="27"/>
      <c r="O128" s="26"/>
      <c r="P128" s="28">
        <f t="shared" si="1"/>
        <v>0.44999999999999996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ref="P141:P204" si="3">G141+I141+K141+M141+O141</f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3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/>
      <c r="M149" s="18"/>
      <c r="N149" s="19"/>
      <c r="O149" s="18"/>
      <c r="P149" s="20">
        <f t="shared" si="3"/>
        <v>0.41000000000000003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>G153+I153+K153+M153+O153</f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3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3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3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3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9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>
        <v>43699</v>
      </c>
      <c r="I209" s="18">
        <v>16.45</v>
      </c>
      <c r="J209" s="17"/>
      <c r="K209" s="18"/>
      <c r="L209" s="17"/>
      <c r="M209" s="18"/>
      <c r="N209" s="19"/>
      <c r="O209" s="18"/>
      <c r="P209" s="20">
        <f t="shared" si="4"/>
        <v>50.129999999999995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>
        <v>43719</v>
      </c>
      <c r="K211" s="26">
        <v>0.62</v>
      </c>
      <c r="L211" s="25"/>
      <c r="M211" s="81"/>
      <c r="N211" s="27"/>
      <c r="O211" s="26"/>
      <c r="P211" s="28">
        <f t="shared" ref="P211" si="5">G211+I211+K211+M211+O211</f>
        <v>1.8599999999999999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>
        <v>43699</v>
      </c>
      <c r="I214" s="18">
        <v>73</v>
      </c>
      <c r="J214" s="17"/>
      <c r="K214" s="18"/>
      <c r="L214" s="17"/>
      <c r="M214" s="18"/>
      <c r="N214" s="19"/>
      <c r="O214" s="18"/>
      <c r="P214" s="20">
        <f t="shared" si="4"/>
        <v>173.2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>
        <v>43678</v>
      </c>
      <c r="I216" s="18">
        <v>0.14799999999999999</v>
      </c>
      <c r="J216" s="17"/>
      <c r="K216" s="18"/>
      <c r="L216" s="17"/>
      <c r="M216" s="18"/>
      <c r="N216" s="19"/>
      <c r="O216" s="18"/>
      <c r="P216" s="20">
        <f t="shared" si="4"/>
        <v>0.48499999999999999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>
        <v>43678</v>
      </c>
      <c r="I217" s="18">
        <v>13.6</v>
      </c>
      <c r="J217" s="17"/>
      <c r="K217" s="18"/>
      <c r="L217" s="17"/>
      <c r="M217" s="18"/>
      <c r="N217" s="19"/>
      <c r="O217" s="18"/>
      <c r="P217" s="20">
        <f t="shared" si="4"/>
        <v>43.3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135.96*0.95772724*0.98776426</f>
        <v>128.61934808652015</v>
      </c>
      <c r="H220" s="31">
        <v>43685</v>
      </c>
      <c r="I220" s="75">
        <f>123.32*0.98776426</f>
        <v>121.81108854319999</v>
      </c>
      <c r="J220" s="17"/>
      <c r="K220" s="18"/>
      <c r="L220" s="17"/>
      <c r="M220" s="18"/>
      <c r="N220" s="19"/>
      <c r="O220" s="18"/>
      <c r="P220" s="20">
        <f t="shared" si="4"/>
        <v>250.43043662972013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>
        <v>43692</v>
      </c>
      <c r="K223" s="18">
        <v>0.42520000000000002</v>
      </c>
      <c r="L223" s="17"/>
      <c r="M223" s="18"/>
      <c r="N223" s="19"/>
      <c r="O223" s="18"/>
      <c r="P223" s="20">
        <f t="shared" si="4"/>
        <v>1.2636000000000001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31">
        <v>43565</v>
      </c>
      <c r="G228" s="75">
        <f>2.85*0.98526399</f>
        <v>2.8080023715000002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2.8080023715000002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>
        <v>43711</v>
      </c>
      <c r="K232" s="26">
        <v>0.5</v>
      </c>
      <c r="L232" s="25"/>
      <c r="M232" s="26"/>
      <c r="N232" s="27"/>
      <c r="O232" s="26"/>
      <c r="P232" s="28">
        <f t="shared" si="4"/>
        <v>1.5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>
        <v>43693</v>
      </c>
      <c r="K246" s="26">
        <v>0.62</v>
      </c>
      <c r="L246" s="25"/>
      <c r="M246" s="81"/>
      <c r="N246" s="27"/>
      <c r="O246" s="26"/>
      <c r="P246" s="28">
        <f t="shared" si="4"/>
        <v>1.8399999999999999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>
        <v>43671</v>
      </c>
      <c r="I247" s="18">
        <v>68.2</v>
      </c>
      <c r="J247" s="17"/>
      <c r="K247" s="18"/>
      <c r="L247" s="17"/>
      <c r="M247" s="65"/>
      <c r="N247" s="19"/>
      <c r="O247" s="18"/>
      <c r="P247" s="20">
        <f t="shared" si="4"/>
        <v>97.5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>
        <v>43685</v>
      </c>
      <c r="I248" s="18">
        <v>7.0000000000000007E-2</v>
      </c>
      <c r="J248" s="17"/>
      <c r="K248" s="18"/>
      <c r="L248" s="17"/>
      <c r="M248" s="65"/>
      <c r="N248" s="19"/>
      <c r="O248" s="18"/>
      <c r="P248" s="20">
        <f t="shared" si="4"/>
        <v>0.22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>
        <v>43684</v>
      </c>
      <c r="K249" s="26">
        <v>0.36</v>
      </c>
      <c r="L249" s="25"/>
      <c r="M249" s="81"/>
      <c r="N249" s="27"/>
      <c r="O249" s="26"/>
      <c r="P249" s="28">
        <f t="shared" si="4"/>
        <v>1.08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>
        <v>43724</v>
      </c>
      <c r="K250" s="18">
        <v>0.06</v>
      </c>
      <c r="L250" s="17"/>
      <c r="M250" s="18"/>
      <c r="N250" s="19"/>
      <c r="O250" s="18"/>
      <c r="P250" s="20">
        <f t="shared" si="4"/>
        <v>0.18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f>0.13/1.1172</f>
        <v>0.1163623344074472</v>
      </c>
      <c r="J257" s="17">
        <v>43696</v>
      </c>
      <c r="K257" s="18">
        <f>0.13/1.1076</f>
        <v>0.11737089201877936</v>
      </c>
      <c r="L257" s="17"/>
      <c r="M257" s="65"/>
      <c r="N257" s="19"/>
      <c r="O257" s="18"/>
      <c r="P257" s="20">
        <f t="shared" si="4"/>
        <v>0.34869608457974621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40">
        <v>43592</v>
      </c>
      <c r="G258" s="139">
        <f>2.2*0.95790951</f>
        <v>2.1074009220000001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2.1074009220000001</v>
      </c>
    </row>
    <row r="259" spans="2:16" x14ac:dyDescent="0.25">
      <c r="B259" s="14" t="s">
        <v>691</v>
      </c>
      <c r="C259" s="15" t="s">
        <v>690</v>
      </c>
      <c r="D259" s="16" t="s">
        <v>15</v>
      </c>
      <c r="E259" s="16" t="s">
        <v>200</v>
      </c>
      <c r="F259" s="140">
        <v>43592</v>
      </c>
      <c r="G259" s="111">
        <f>2.2*0.95790951</f>
        <v>2.1074009220000001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2.1074009220000001</v>
      </c>
    </row>
    <row r="260" spans="2:16" x14ac:dyDescent="0.25">
      <c r="B260" s="14" t="s">
        <v>469</v>
      </c>
      <c r="C260" s="15" t="s">
        <v>470</v>
      </c>
      <c r="D260" s="16" t="s">
        <v>15</v>
      </c>
      <c r="E260" s="16" t="s">
        <v>16</v>
      </c>
      <c r="F260" s="17"/>
      <c r="G260" s="18"/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</v>
      </c>
    </row>
    <row r="261" spans="2:16" x14ac:dyDescent="0.25">
      <c r="B261" s="14" t="s">
        <v>471</v>
      </c>
      <c r="C261" s="15" t="s">
        <v>472</v>
      </c>
      <c r="D261" s="16" t="s">
        <v>15</v>
      </c>
      <c r="E261" s="16" t="s">
        <v>16</v>
      </c>
      <c r="F261" s="17">
        <v>43634</v>
      </c>
      <c r="G261" s="18">
        <v>0.2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0.2</v>
      </c>
    </row>
    <row r="262" spans="2:16" x14ac:dyDescent="0.25">
      <c r="B262" s="14" t="s">
        <v>473</v>
      </c>
      <c r="C262" s="15" t="s">
        <v>474</v>
      </c>
      <c r="D262" s="16" t="s">
        <v>15</v>
      </c>
      <c r="E262" s="16" t="s">
        <v>475</v>
      </c>
      <c r="F262" s="17">
        <v>43593</v>
      </c>
      <c r="G262" s="18">
        <v>4.4000000000000004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4.4000000000000004</v>
      </c>
    </row>
    <row r="263" spans="2:16" x14ac:dyDescent="0.25">
      <c r="B263" s="14" t="s">
        <v>476</v>
      </c>
      <c r="C263" s="15" t="s">
        <v>477</v>
      </c>
      <c r="D263" s="16" t="s">
        <v>15</v>
      </c>
      <c r="E263" s="16" t="s">
        <v>200</v>
      </c>
      <c r="F263" s="17">
        <v>43566</v>
      </c>
      <c r="G263" s="18">
        <v>1.18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1.18</v>
      </c>
    </row>
    <row r="264" spans="2:16" x14ac:dyDescent="0.25">
      <c r="B264" s="14" t="s">
        <v>478</v>
      </c>
      <c r="C264" s="15" t="s">
        <v>479</v>
      </c>
      <c r="D264" s="16" t="s">
        <v>15</v>
      </c>
      <c r="E264" s="16" t="s">
        <v>16</v>
      </c>
      <c r="F264" s="17">
        <v>43640</v>
      </c>
      <c r="G264" s="18">
        <v>0.1545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0.1545</v>
      </c>
    </row>
    <row r="265" spans="2:16" x14ac:dyDescent="0.25">
      <c r="B265" s="21" t="s">
        <v>576</v>
      </c>
      <c r="C265" s="22" t="s">
        <v>603</v>
      </c>
      <c r="D265" s="23" t="s">
        <v>55</v>
      </c>
      <c r="E265" s="24" t="s">
        <v>56</v>
      </c>
      <c r="F265" s="25">
        <v>43495</v>
      </c>
      <c r="G265" s="26">
        <v>0.77</v>
      </c>
      <c r="H265" s="25">
        <v>43588</v>
      </c>
      <c r="I265" s="26">
        <v>0.77</v>
      </c>
      <c r="J265" s="25">
        <v>43676</v>
      </c>
      <c r="K265" s="26">
        <v>0.77</v>
      </c>
      <c r="L265" s="25"/>
      <c r="M265" s="81"/>
      <c r="N265" s="27"/>
      <c r="O265" s="26"/>
      <c r="P265" s="28">
        <f t="shared" si="4"/>
        <v>2.31</v>
      </c>
    </row>
    <row r="266" spans="2:16" x14ac:dyDescent="0.25">
      <c r="B266" s="14" t="s">
        <v>480</v>
      </c>
      <c r="C266" s="15" t="s">
        <v>481</v>
      </c>
      <c r="D266" s="16" t="s">
        <v>237</v>
      </c>
      <c r="E266" s="16" t="s">
        <v>16</v>
      </c>
      <c r="F266" s="17">
        <v>43573</v>
      </c>
      <c r="G266" s="18">
        <v>0.27943000000000001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0.27943000000000001</v>
      </c>
    </row>
    <row r="267" spans="2:16" x14ac:dyDescent="0.25">
      <c r="B267" s="14" t="s">
        <v>482</v>
      </c>
      <c r="C267" s="15" t="s">
        <v>483</v>
      </c>
      <c r="D267" s="16" t="s">
        <v>15</v>
      </c>
      <c r="E267" s="16" t="s">
        <v>21</v>
      </c>
      <c r="F267" s="17">
        <v>43612</v>
      </c>
      <c r="G267" s="18">
        <v>8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8</v>
      </c>
    </row>
    <row r="268" spans="2:16" x14ac:dyDescent="0.25">
      <c r="B268" s="14" t="s">
        <v>484</v>
      </c>
      <c r="C268" s="15" t="s">
        <v>485</v>
      </c>
      <c r="D268" s="16" t="s">
        <v>15</v>
      </c>
      <c r="E268" s="16" t="s">
        <v>16</v>
      </c>
      <c r="F268" s="17">
        <v>43500</v>
      </c>
      <c r="G268" s="18">
        <v>0.15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0.15</v>
      </c>
    </row>
    <row r="269" spans="2:16" x14ac:dyDescent="0.25">
      <c r="B269" s="14" t="s">
        <v>486</v>
      </c>
      <c r="C269" s="15" t="s">
        <v>487</v>
      </c>
      <c r="D269" s="16" t="s">
        <v>15</v>
      </c>
      <c r="E269" s="16" t="s">
        <v>16</v>
      </c>
      <c r="F269" s="17">
        <v>43605</v>
      </c>
      <c r="G269" s="18">
        <v>1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4"/>
        <v>1</v>
      </c>
    </row>
    <row r="270" spans="2:16" x14ac:dyDescent="0.25">
      <c r="B270" s="14" t="s">
        <v>488</v>
      </c>
      <c r="C270" s="15" t="s">
        <v>489</v>
      </c>
      <c r="D270" s="16" t="s">
        <v>24</v>
      </c>
      <c r="E270" s="16" t="s">
        <v>16</v>
      </c>
      <c r="F270" s="17">
        <v>43543</v>
      </c>
      <c r="G270" s="18">
        <v>0.64</v>
      </c>
      <c r="H270" s="17">
        <v>43627</v>
      </c>
      <c r="I270" s="18">
        <v>0.64</v>
      </c>
      <c r="J270" s="17"/>
      <c r="K270" s="18"/>
      <c r="L270" s="17"/>
      <c r="M270" s="65"/>
      <c r="N270" s="19"/>
      <c r="O270" s="18"/>
      <c r="P270" s="20">
        <f t="shared" ref="P270:P303" si="6">G270+I270+K270+M270+O270</f>
        <v>1.28</v>
      </c>
    </row>
    <row r="271" spans="2:16" x14ac:dyDescent="0.25">
      <c r="B271" s="14" t="s">
        <v>490</v>
      </c>
      <c r="C271" s="15" t="s">
        <v>491</v>
      </c>
      <c r="D271" s="16" t="s">
        <v>15</v>
      </c>
      <c r="E271" s="16" t="s">
        <v>16</v>
      </c>
      <c r="F271" s="17">
        <v>43605</v>
      </c>
      <c r="G271" s="18">
        <v>0.12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0.12</v>
      </c>
    </row>
    <row r="272" spans="2:16" x14ac:dyDescent="0.25">
      <c r="B272" s="14" t="s">
        <v>492</v>
      </c>
      <c r="C272" s="15" t="s">
        <v>493</v>
      </c>
      <c r="D272" s="16" t="s">
        <v>15</v>
      </c>
      <c r="E272" s="16" t="s">
        <v>21</v>
      </c>
      <c r="F272" s="17">
        <v>43591</v>
      </c>
      <c r="G272" s="18">
        <v>0.7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0.7</v>
      </c>
    </row>
    <row r="273" spans="2:16" x14ac:dyDescent="0.25">
      <c r="B273" s="14" t="s">
        <v>494</v>
      </c>
      <c r="C273" s="15" t="s">
        <v>495</v>
      </c>
      <c r="D273" s="16" t="s">
        <v>27</v>
      </c>
      <c r="E273" s="16" t="s">
        <v>16</v>
      </c>
      <c r="F273" s="17">
        <v>43581</v>
      </c>
      <c r="G273" s="18">
        <v>1.21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1.21</v>
      </c>
    </row>
    <row r="274" spans="2:16" x14ac:dyDescent="0.25">
      <c r="B274" s="14" t="s">
        <v>496</v>
      </c>
      <c r="C274" s="15" t="s">
        <v>497</v>
      </c>
      <c r="D274" s="16" t="s">
        <v>27</v>
      </c>
      <c r="E274" s="16" t="s">
        <v>16</v>
      </c>
      <c r="F274" s="17">
        <v>43584</v>
      </c>
      <c r="G274" s="18">
        <v>0.4</v>
      </c>
      <c r="H274" s="17">
        <v>43700</v>
      </c>
      <c r="I274" s="18">
        <v>0.375</v>
      </c>
      <c r="J274" s="17"/>
      <c r="K274" s="18"/>
      <c r="L274" s="17"/>
      <c r="M274" s="65"/>
      <c r="N274" s="19"/>
      <c r="O274" s="18"/>
      <c r="P274" s="20">
        <f t="shared" si="6"/>
        <v>0.77500000000000002</v>
      </c>
    </row>
    <row r="275" spans="2:16" x14ac:dyDescent="0.25">
      <c r="B275" s="14" t="s">
        <v>622</v>
      </c>
      <c r="C275" s="15" t="s">
        <v>499</v>
      </c>
      <c r="D275" s="16" t="s">
        <v>15</v>
      </c>
      <c r="E275" s="16" t="s">
        <v>16</v>
      </c>
      <c r="F275" s="17">
        <v>43551</v>
      </c>
      <c r="G275" s="18">
        <v>5.4</v>
      </c>
      <c r="H275" s="17">
        <v>43649</v>
      </c>
      <c r="I275" s="18">
        <v>5.4</v>
      </c>
      <c r="J275" s="17"/>
      <c r="K275" s="18"/>
      <c r="L275" s="17"/>
      <c r="M275" s="65"/>
      <c r="N275" s="19"/>
      <c r="O275" s="18"/>
      <c r="P275" s="20">
        <f t="shared" si="6"/>
        <v>10.8</v>
      </c>
    </row>
    <row r="276" spans="2:16" x14ac:dyDescent="0.25">
      <c r="B276" s="14" t="s">
        <v>500</v>
      </c>
      <c r="C276" s="15" t="s">
        <v>501</v>
      </c>
      <c r="D276" s="16" t="s">
        <v>15</v>
      </c>
      <c r="E276" s="16" t="s">
        <v>16</v>
      </c>
      <c r="F276" s="17">
        <v>43578</v>
      </c>
      <c r="G276" s="18">
        <v>0.27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6"/>
        <v>0.27</v>
      </c>
    </row>
    <row r="277" spans="2:16" x14ac:dyDescent="0.25">
      <c r="B277" s="14" t="s">
        <v>504</v>
      </c>
      <c r="C277" s="15" t="s">
        <v>505</v>
      </c>
      <c r="D277" s="16" t="s">
        <v>15</v>
      </c>
      <c r="E277" s="16" t="s">
        <v>16</v>
      </c>
      <c r="F277" s="17">
        <v>43510</v>
      </c>
      <c r="G277" s="18">
        <v>0.38719999999999999</v>
      </c>
      <c r="H277" s="17">
        <v>43587</v>
      </c>
      <c r="I277" s="18">
        <v>0.41039999999999999</v>
      </c>
      <c r="J277" s="17">
        <v>43685</v>
      </c>
      <c r="K277" s="18">
        <v>0.41039999999999999</v>
      </c>
      <c r="L277" s="17"/>
      <c r="M277" s="65"/>
      <c r="N277" s="19"/>
      <c r="O277" s="18"/>
      <c r="P277" s="20">
        <f t="shared" si="6"/>
        <v>1.208</v>
      </c>
    </row>
    <row r="278" spans="2:16" x14ac:dyDescent="0.25">
      <c r="B278" s="14" t="s">
        <v>506</v>
      </c>
      <c r="C278" s="15" t="s">
        <v>507</v>
      </c>
      <c r="D278" s="16" t="s">
        <v>15</v>
      </c>
      <c r="E278" s="16" t="s">
        <v>77</v>
      </c>
      <c r="F278" s="17">
        <v>43510</v>
      </c>
      <c r="G278" s="18">
        <v>33.61</v>
      </c>
      <c r="H278" s="17">
        <v>43587</v>
      </c>
      <c r="I278" s="18">
        <v>35.46</v>
      </c>
      <c r="J278" s="17">
        <v>43685</v>
      </c>
      <c r="K278" s="18">
        <v>36.82</v>
      </c>
      <c r="L278" s="17"/>
      <c r="M278" s="65"/>
      <c r="N278" s="19"/>
      <c r="O278" s="18"/>
      <c r="P278" s="20">
        <f t="shared" si="6"/>
        <v>105.88999999999999</v>
      </c>
    </row>
    <row r="279" spans="2:16" x14ac:dyDescent="0.25">
      <c r="B279" s="21" t="s">
        <v>569</v>
      </c>
      <c r="C279" s="22" t="s">
        <v>596</v>
      </c>
      <c r="D279" s="23" t="s">
        <v>55</v>
      </c>
      <c r="E279" s="24" t="s">
        <v>56</v>
      </c>
      <c r="F279" s="25">
        <v>43158</v>
      </c>
      <c r="G279" s="26">
        <v>0.88</v>
      </c>
      <c r="H279" s="25">
        <v>43615</v>
      </c>
      <c r="I279" s="26">
        <v>0.88</v>
      </c>
      <c r="J279" s="25">
        <v>43706</v>
      </c>
      <c r="K279" s="26">
        <v>0.97</v>
      </c>
      <c r="L279" s="25"/>
      <c r="M279" s="81"/>
      <c r="N279" s="27"/>
      <c r="O279" s="26"/>
      <c r="P279" s="28">
        <f t="shared" si="6"/>
        <v>2.73</v>
      </c>
    </row>
    <row r="280" spans="2:16" x14ac:dyDescent="0.25">
      <c r="B280" s="14" t="s">
        <v>508</v>
      </c>
      <c r="C280" s="15" t="s">
        <v>509</v>
      </c>
      <c r="D280" s="16" t="s">
        <v>15</v>
      </c>
      <c r="E280" s="16" t="s">
        <v>16</v>
      </c>
      <c r="F280" s="17">
        <v>43605</v>
      </c>
      <c r="G280" s="18">
        <v>0.14499999999999999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6"/>
        <v>0.14499999999999999</v>
      </c>
    </row>
    <row r="281" spans="2:16" x14ac:dyDescent="0.25">
      <c r="B281" s="21" t="s">
        <v>573</v>
      </c>
      <c r="C281" s="22" t="s">
        <v>600</v>
      </c>
      <c r="D281" s="23" t="s">
        <v>55</v>
      </c>
      <c r="E281" s="24" t="s">
        <v>56</v>
      </c>
      <c r="F281" s="25">
        <v>43510</v>
      </c>
      <c r="G281" s="26">
        <v>0.73499999999999999</v>
      </c>
      <c r="H281" s="25">
        <v>43601</v>
      </c>
      <c r="I281" s="26">
        <v>0.73499999999999999</v>
      </c>
      <c r="J281" s="25">
        <v>43692</v>
      </c>
      <c r="K281" s="26">
        <v>0.73499999999999999</v>
      </c>
      <c r="L281" s="25"/>
      <c r="M281" s="81"/>
      <c r="N281" s="27"/>
      <c r="O281" s="26"/>
      <c r="P281" s="28">
        <f t="shared" si="6"/>
        <v>2.2050000000000001</v>
      </c>
    </row>
    <row r="282" spans="2:16" x14ac:dyDescent="0.25">
      <c r="B282" s="14" t="s">
        <v>510</v>
      </c>
      <c r="C282" s="15" t="s">
        <v>511</v>
      </c>
      <c r="D282" s="16" t="s">
        <v>15</v>
      </c>
      <c r="E282" s="16" t="s">
        <v>77</v>
      </c>
      <c r="F282" s="17" t="s">
        <v>687</v>
      </c>
      <c r="G282" s="18">
        <v>27.52</v>
      </c>
      <c r="H282" s="17"/>
      <c r="I282" s="18"/>
      <c r="J282" s="17"/>
      <c r="K282" s="18"/>
      <c r="L282" s="17"/>
      <c r="M282" s="65"/>
      <c r="N282" s="19"/>
      <c r="O282" s="18"/>
      <c r="P282" s="20">
        <f t="shared" si="6"/>
        <v>27.52</v>
      </c>
    </row>
    <row r="283" spans="2:16" x14ac:dyDescent="0.25">
      <c r="B283" s="21" t="s">
        <v>552</v>
      </c>
      <c r="C283" s="22" t="s">
        <v>579</v>
      </c>
      <c r="D283" s="23" t="s">
        <v>55</v>
      </c>
      <c r="E283" s="24" t="s">
        <v>56</v>
      </c>
      <c r="F283" s="25">
        <v>43532</v>
      </c>
      <c r="G283" s="26">
        <v>0.9</v>
      </c>
      <c r="H283" s="25">
        <v>43630</v>
      </c>
      <c r="I283" s="26">
        <v>1.08</v>
      </c>
      <c r="J283" s="25">
        <v>43721</v>
      </c>
      <c r="K283" s="26">
        <v>1.08</v>
      </c>
      <c r="L283" s="25"/>
      <c r="M283" s="81"/>
      <c r="N283" s="27"/>
      <c r="O283" s="26"/>
      <c r="P283" s="28">
        <f t="shared" si="6"/>
        <v>3.06</v>
      </c>
    </row>
    <row r="284" spans="2:16" x14ac:dyDescent="0.25">
      <c r="B284" s="21" t="s">
        <v>574</v>
      </c>
      <c r="C284" s="22" t="s">
        <v>601</v>
      </c>
      <c r="D284" s="23" t="s">
        <v>55</v>
      </c>
      <c r="E284" s="24" t="s">
        <v>56</v>
      </c>
      <c r="F284" s="25">
        <v>43552</v>
      </c>
      <c r="G284" s="26">
        <v>0.37</v>
      </c>
      <c r="H284" s="25">
        <v>43643</v>
      </c>
      <c r="I284" s="26">
        <v>0.37</v>
      </c>
      <c r="J284" s="25"/>
      <c r="K284" s="26"/>
      <c r="L284" s="25"/>
      <c r="M284" s="81"/>
      <c r="N284" s="27"/>
      <c r="O284" s="26"/>
      <c r="P284" s="28">
        <f t="shared" si="6"/>
        <v>0.74</v>
      </c>
    </row>
    <row r="285" spans="2:16" x14ac:dyDescent="0.25">
      <c r="B285" s="14" t="s">
        <v>512</v>
      </c>
      <c r="C285" s="15" t="s">
        <v>513</v>
      </c>
      <c r="D285" s="16" t="s">
        <v>24</v>
      </c>
      <c r="E285" s="16" t="s">
        <v>16</v>
      </c>
      <c r="F285" s="17">
        <v>43615</v>
      </c>
      <c r="G285" s="18">
        <v>1.25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1.25</v>
      </c>
    </row>
    <row r="286" spans="2:16" x14ac:dyDescent="0.25">
      <c r="B286" s="14" t="s">
        <v>514</v>
      </c>
      <c r="C286" s="15" t="s">
        <v>515</v>
      </c>
      <c r="D286" s="16" t="s">
        <v>24</v>
      </c>
      <c r="E286" s="16" t="s">
        <v>16</v>
      </c>
      <c r="F286" s="17"/>
      <c r="G286" s="18"/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</v>
      </c>
    </row>
    <row r="287" spans="2:16" x14ac:dyDescent="0.25">
      <c r="B287" s="14" t="s">
        <v>516</v>
      </c>
      <c r="C287" s="15" t="s">
        <v>517</v>
      </c>
      <c r="D287" s="16" t="s">
        <v>24</v>
      </c>
      <c r="E287" s="16" t="s">
        <v>16</v>
      </c>
      <c r="F287" s="17">
        <v>43599</v>
      </c>
      <c r="G287" s="18">
        <v>0.92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6"/>
        <v>0.92</v>
      </c>
    </row>
    <row r="288" spans="2:16" x14ac:dyDescent="0.25">
      <c r="B288" s="21" t="s">
        <v>518</v>
      </c>
      <c r="C288" s="22" t="s">
        <v>519</v>
      </c>
      <c r="D288" s="23" t="s">
        <v>55</v>
      </c>
      <c r="E288" s="24" t="s">
        <v>56</v>
      </c>
      <c r="F288" s="25">
        <v>43564</v>
      </c>
      <c r="G288" s="26">
        <v>0.60250000000000004</v>
      </c>
      <c r="H288" s="25">
        <v>43655</v>
      </c>
      <c r="I288" s="26">
        <v>0.60250000000000004</v>
      </c>
      <c r="J288" s="25"/>
      <c r="K288" s="26"/>
      <c r="L288" s="25"/>
      <c r="M288" s="81"/>
      <c r="N288" s="27"/>
      <c r="O288" s="26"/>
      <c r="P288" s="28">
        <f t="shared" si="6"/>
        <v>1.2050000000000001</v>
      </c>
    </row>
    <row r="289" spans="2:16" x14ac:dyDescent="0.25">
      <c r="B289" s="14" t="s">
        <v>520</v>
      </c>
      <c r="C289" s="15" t="s">
        <v>521</v>
      </c>
      <c r="D289" s="16" t="s">
        <v>24</v>
      </c>
      <c r="E289" s="16" t="s">
        <v>16</v>
      </c>
      <c r="F289" s="17">
        <v>43578</v>
      </c>
      <c r="G289" s="18">
        <v>1.92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1.92</v>
      </c>
    </row>
    <row r="290" spans="2:16" x14ac:dyDescent="0.25">
      <c r="B290" s="21" t="s">
        <v>522</v>
      </c>
      <c r="C290" s="22" t="s">
        <v>523</v>
      </c>
      <c r="D290" s="23" t="s">
        <v>55</v>
      </c>
      <c r="E290" s="24" t="s">
        <v>56</v>
      </c>
      <c r="F290" s="25">
        <v>43510</v>
      </c>
      <c r="G290" s="26">
        <v>0.25</v>
      </c>
      <c r="H290" s="25">
        <v>43601</v>
      </c>
      <c r="I290" s="26">
        <v>0.25</v>
      </c>
      <c r="J290" s="25">
        <v>43692</v>
      </c>
      <c r="K290" s="26">
        <v>0.25</v>
      </c>
      <c r="L290" s="25"/>
      <c r="M290" s="81"/>
      <c r="N290" s="27"/>
      <c r="O290" s="26"/>
      <c r="P290" s="28">
        <f t="shared" si="6"/>
        <v>0.75</v>
      </c>
    </row>
    <row r="291" spans="2:16" x14ac:dyDescent="0.25">
      <c r="B291" s="14" t="s">
        <v>524</v>
      </c>
      <c r="C291" s="15" t="s">
        <v>525</v>
      </c>
      <c r="D291" s="16" t="s">
        <v>24</v>
      </c>
      <c r="E291" s="16" t="s">
        <v>16</v>
      </c>
      <c r="F291" s="17">
        <v>43571</v>
      </c>
      <c r="G291" s="18">
        <v>0.5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0.5</v>
      </c>
    </row>
    <row r="292" spans="2:16" x14ac:dyDescent="0.25">
      <c r="B292" s="14" t="s">
        <v>526</v>
      </c>
      <c r="C292" s="15" t="s">
        <v>527</v>
      </c>
      <c r="D292" s="16" t="s">
        <v>15</v>
      </c>
      <c r="E292" s="16" t="s">
        <v>77</v>
      </c>
      <c r="F292" s="66">
        <v>43622</v>
      </c>
      <c r="G292" s="67">
        <f>4.16*0.89545</f>
        <v>3.7250719999999999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3.7250719999999999</v>
      </c>
    </row>
    <row r="293" spans="2:16" x14ac:dyDescent="0.25">
      <c r="B293" s="14" t="s">
        <v>528</v>
      </c>
      <c r="C293" s="15" t="s">
        <v>529</v>
      </c>
      <c r="D293" s="16" t="s">
        <v>15</v>
      </c>
      <c r="E293" s="16" t="s">
        <v>16</v>
      </c>
      <c r="F293" s="17">
        <v>43600</v>
      </c>
      <c r="G293" s="18">
        <v>4.8600000000000003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4.8600000000000003</v>
      </c>
    </row>
    <row r="294" spans="2:16" x14ac:dyDescent="0.25">
      <c r="B294" s="14" t="s">
        <v>530</v>
      </c>
      <c r="C294" s="15" t="s">
        <v>531</v>
      </c>
      <c r="D294" s="16" t="s">
        <v>15</v>
      </c>
      <c r="E294" s="16" t="s">
        <v>200</v>
      </c>
      <c r="F294" s="31">
        <v>43559</v>
      </c>
      <c r="G294" s="75">
        <f>5*0.96629592</f>
        <v>4.8314795999999998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4.8314795999999998</v>
      </c>
    </row>
    <row r="295" spans="2:16" x14ac:dyDescent="0.25">
      <c r="B295" s="14" t="s">
        <v>532</v>
      </c>
      <c r="C295" s="15" t="s">
        <v>533</v>
      </c>
      <c r="D295" s="16" t="s">
        <v>15</v>
      </c>
      <c r="E295" s="16" t="s">
        <v>16</v>
      </c>
      <c r="F295" s="17">
        <v>43602</v>
      </c>
      <c r="G295" s="18">
        <v>1.44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1.44</v>
      </c>
    </row>
    <row r="296" spans="2:16" x14ac:dyDescent="0.25">
      <c r="B296" s="14" t="s">
        <v>534</v>
      </c>
      <c r="C296" s="15" t="s">
        <v>535</v>
      </c>
      <c r="D296" s="16" t="s">
        <v>15</v>
      </c>
      <c r="E296" s="16" t="s">
        <v>16</v>
      </c>
      <c r="F296" s="17">
        <v>43578</v>
      </c>
      <c r="G296" s="18">
        <v>1.1000000000000001</v>
      </c>
      <c r="H296" s="17"/>
      <c r="I296" s="18"/>
      <c r="J296" s="17"/>
      <c r="K296" s="18"/>
      <c r="L296" s="17"/>
      <c r="M296" s="65"/>
      <c r="N296" s="19"/>
      <c r="O296" s="18"/>
      <c r="P296" s="20">
        <f t="shared" si="6"/>
        <v>1.1000000000000001</v>
      </c>
    </row>
    <row r="297" spans="2:16" x14ac:dyDescent="0.25">
      <c r="B297" s="21" t="s">
        <v>631</v>
      </c>
      <c r="C297" s="22" t="s">
        <v>587</v>
      </c>
      <c r="D297" s="23" t="s">
        <v>55</v>
      </c>
      <c r="E297" s="24" t="s">
        <v>56</v>
      </c>
      <c r="F297" s="25">
        <v>43538</v>
      </c>
      <c r="G297" s="26">
        <v>0.53</v>
      </c>
      <c r="H297" s="25">
        <v>43594</v>
      </c>
      <c r="I297" s="26">
        <v>0.53</v>
      </c>
      <c r="J297" s="25">
        <v>43685</v>
      </c>
      <c r="K297" s="26">
        <v>0.53</v>
      </c>
      <c r="L297" s="25"/>
      <c r="M297" s="81"/>
      <c r="N297" s="27"/>
      <c r="O297" s="26"/>
      <c r="P297" s="28">
        <f t="shared" si="6"/>
        <v>1.59</v>
      </c>
    </row>
    <row r="298" spans="2:16" x14ac:dyDescent="0.25">
      <c r="B298" s="21" t="s">
        <v>536</v>
      </c>
      <c r="C298" s="22" t="s">
        <v>537</v>
      </c>
      <c r="D298" s="23" t="s">
        <v>55</v>
      </c>
      <c r="E298" s="24" t="s">
        <v>56</v>
      </c>
      <c r="F298" s="25">
        <v>43651</v>
      </c>
      <c r="G298" s="26">
        <v>0.88</v>
      </c>
      <c r="H298" s="25"/>
      <c r="I298" s="26"/>
      <c r="J298" s="25"/>
      <c r="K298" s="26"/>
      <c r="L298" s="25"/>
      <c r="M298" s="81"/>
      <c r="N298" s="27"/>
      <c r="O298" s="26"/>
      <c r="P298" s="28">
        <f t="shared" si="6"/>
        <v>0.88</v>
      </c>
    </row>
    <row r="299" spans="2:16" x14ac:dyDescent="0.25">
      <c r="B299" s="21" t="s">
        <v>538</v>
      </c>
      <c r="C299" s="22" t="s">
        <v>539</v>
      </c>
      <c r="D299" s="23" t="s">
        <v>55</v>
      </c>
      <c r="E299" s="24" t="s">
        <v>56</v>
      </c>
      <c r="F299" s="25">
        <v>43496</v>
      </c>
      <c r="G299" s="26">
        <v>0.45</v>
      </c>
      <c r="H299" s="25">
        <v>43594</v>
      </c>
      <c r="I299" s="26">
        <v>0.45</v>
      </c>
      <c r="J299" s="25">
        <v>43685</v>
      </c>
      <c r="K299" s="26">
        <v>0.51</v>
      </c>
      <c r="L299" s="25"/>
      <c r="M299" s="26"/>
      <c r="N299" s="27"/>
      <c r="O299" s="26"/>
      <c r="P299" s="28">
        <f t="shared" si="6"/>
        <v>1.4100000000000001</v>
      </c>
    </row>
    <row r="300" spans="2:16" x14ac:dyDescent="0.25">
      <c r="B300" s="14" t="s">
        <v>540</v>
      </c>
      <c r="C300" s="15" t="s">
        <v>541</v>
      </c>
      <c r="D300" s="16" t="s">
        <v>15</v>
      </c>
      <c r="E300" s="16" t="s">
        <v>77</v>
      </c>
      <c r="F300" s="31">
        <v>43608</v>
      </c>
      <c r="G300" s="75">
        <f>4.75*0.98045252</f>
        <v>4.6571494700000002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4.6571494700000002</v>
      </c>
    </row>
    <row r="301" spans="2:16" x14ac:dyDescent="0.25">
      <c r="B301" s="14" t="s">
        <v>542</v>
      </c>
      <c r="C301" s="15" t="s">
        <v>543</v>
      </c>
      <c r="D301" s="16" t="s">
        <v>15</v>
      </c>
      <c r="E301" s="16" t="s">
        <v>16</v>
      </c>
      <c r="F301" s="17">
        <v>43579</v>
      </c>
      <c r="G301" s="18">
        <v>0.64</v>
      </c>
      <c r="H301" s="17">
        <v>43704</v>
      </c>
      <c r="I301" s="18">
        <v>0.39</v>
      </c>
      <c r="J301" s="17"/>
      <c r="K301" s="18"/>
      <c r="L301" s="17"/>
      <c r="M301" s="65"/>
      <c r="N301" s="19"/>
      <c r="O301" s="18"/>
      <c r="P301" s="20">
        <f t="shared" si="6"/>
        <v>1.03</v>
      </c>
    </row>
    <row r="302" spans="2:16" x14ac:dyDescent="0.25">
      <c r="B302" s="14" t="s">
        <v>544</v>
      </c>
      <c r="C302" s="15" t="s">
        <v>545</v>
      </c>
      <c r="D302" s="16" t="s">
        <v>15</v>
      </c>
      <c r="E302" s="16" t="s">
        <v>77</v>
      </c>
      <c r="F302" s="17">
        <v>43629</v>
      </c>
      <c r="G302" s="18">
        <v>37.299999999999997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37.299999999999997</v>
      </c>
    </row>
    <row r="303" spans="2:16" x14ac:dyDescent="0.25">
      <c r="B303" s="14" t="s">
        <v>548</v>
      </c>
      <c r="C303" s="15" t="s">
        <v>549</v>
      </c>
      <c r="D303" s="16" t="s">
        <v>15</v>
      </c>
      <c r="E303" s="16" t="s">
        <v>21</v>
      </c>
      <c r="F303" s="17">
        <v>43560</v>
      </c>
      <c r="G303" s="18">
        <v>19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6"/>
        <v>19</v>
      </c>
    </row>
  </sheetData>
  <sheetProtection algorithmName="SHA-512" hashValue="/qqsJfmAbTrYIVfJNoN0b59K++nRmMVwBmTRks107P6ujbk71KujRr0jGRXgTrf2b2fG4FcceBeAW/3KQsNGGA==" saltValue="dT5WyEtPiAaHBm5oRUZqW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1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BB834BD-1F08-40A1-8552-27735A2AA3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2019-09-19T09:57:24Z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