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_{259095CB-8FAB-43B8-BCA3-A9666C521C57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0" sheetId="11" r:id="rId2"/>
    <sheet name="Helper" sheetId="12" state="hidden" r:id="rId3"/>
    <sheet name="EDSP_2019" sheetId="7" r:id="rId4"/>
    <sheet name="EDSP_2018" sheetId="1" r:id="rId5"/>
    <sheet name="EDSP_2017" sheetId="5" r:id="rId6"/>
    <sheet name="EDSP_2016" sheetId="9" r:id="rId7"/>
    <sheet name="ESDP_2015" sheetId="8" r:id="rId8"/>
  </sheets>
  <definedNames>
    <definedName name="_xlnm._FilterDatabase" localSheetId="1" hidden="1">'2020'!$B$12:$U$312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6">EDSP_2016!$B$219:$P$250</definedName>
    <definedName name="_xlnm.Print_Area" localSheetId="7">ESDP_2015!$B$195:$N$225</definedName>
    <definedName name="StartEU">Helper!$B$2</definedName>
    <definedName name="StartUS">Helper!$C$2</definedName>
    <definedName name="Z_2775CCD0_3A78_4586_818F_FCAACE537518_.wvu.Cols" localSheetId="6" hidden="1">EDSP_2016!$R:$XFD</definedName>
    <definedName name="Z_2775CCD0_3A78_4586_818F_FCAACE537518_.wvu.PrintArea" localSheetId="6" hidden="1">EDSP_2016!$B$219:$P$250</definedName>
    <definedName name="Z_2775CCD0_3A78_4586_818F_FCAACE537518_.wvu.Rows" localSheetId="6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7" i="11" l="1"/>
  <c r="M61" i="11" l="1"/>
  <c r="I162" i="11" l="1"/>
  <c r="I161" i="11"/>
  <c r="G162" i="11" l="1"/>
  <c r="G161" i="11"/>
  <c r="T162" i="11"/>
  <c r="S162" i="11"/>
  <c r="R162" i="11"/>
  <c r="Q162" i="11"/>
  <c r="T71" i="11" l="1"/>
  <c r="S71" i="11"/>
  <c r="R71" i="11"/>
  <c r="Q71" i="11"/>
  <c r="T244" i="11"/>
  <c r="S244" i="11"/>
  <c r="R244" i="11"/>
  <c r="Q244" i="11"/>
  <c r="I220" i="11" l="1"/>
  <c r="I219" i="11"/>
  <c r="I218" i="11"/>
  <c r="S220" i="11"/>
  <c r="Q220" i="11"/>
  <c r="G220" i="11"/>
  <c r="R220" i="11" s="1"/>
  <c r="G219" i="11"/>
  <c r="G218" i="11"/>
  <c r="T220" i="11" l="1"/>
  <c r="T201" i="11"/>
  <c r="S201" i="11"/>
  <c r="R201" i="11"/>
  <c r="Q201" i="11"/>
  <c r="T108" i="11" l="1"/>
  <c r="S108" i="11"/>
  <c r="R108" i="11"/>
  <c r="Q108" i="11"/>
  <c r="T95" i="11"/>
  <c r="T104" i="11" l="1"/>
  <c r="S104" i="11"/>
  <c r="R104" i="11"/>
  <c r="Q104" i="11"/>
  <c r="I79" i="11" l="1"/>
  <c r="K261" i="11" l="1"/>
  <c r="I261" i="11"/>
  <c r="G261" i="11"/>
  <c r="Q156" i="11" l="1"/>
  <c r="G156" i="11"/>
  <c r="R156" i="11" s="1"/>
  <c r="G155" i="11"/>
  <c r="T156" i="11" l="1"/>
  <c r="S156" i="11"/>
  <c r="I180" i="11" l="1"/>
  <c r="S255" i="11" l="1"/>
  <c r="R255" i="11"/>
  <c r="Q255" i="11"/>
  <c r="S254" i="11"/>
  <c r="R254" i="11"/>
  <c r="Q254" i="11"/>
  <c r="S253" i="11"/>
  <c r="R253" i="11"/>
  <c r="Q253" i="11"/>
  <c r="S252" i="11"/>
  <c r="R252" i="11"/>
  <c r="Q252" i="11"/>
  <c r="S251" i="11"/>
  <c r="R251" i="11"/>
  <c r="Q251" i="11"/>
  <c r="S250" i="11"/>
  <c r="R250" i="11"/>
  <c r="Q250" i="11"/>
  <c r="S249" i="11"/>
  <c r="R249" i="11"/>
  <c r="Q249" i="11"/>
  <c r="S248" i="11"/>
  <c r="R248" i="11"/>
  <c r="Q248" i="11"/>
  <c r="Q247" i="11"/>
  <c r="S246" i="11"/>
  <c r="R246" i="11"/>
  <c r="Q246" i="11"/>
  <c r="S245" i="11"/>
  <c r="R245" i="11"/>
  <c r="Q245" i="11"/>
  <c r="S243" i="11"/>
  <c r="R243" i="11"/>
  <c r="Q243" i="11"/>
  <c r="S242" i="11"/>
  <c r="R242" i="11"/>
  <c r="Q242" i="11"/>
  <c r="S241" i="11"/>
  <c r="R241" i="11"/>
  <c r="Q241" i="11"/>
  <c r="S240" i="11"/>
  <c r="R240" i="11"/>
  <c r="Q240" i="11"/>
  <c r="S239" i="11"/>
  <c r="R239" i="11"/>
  <c r="Q239" i="11"/>
  <c r="S238" i="11"/>
  <c r="R238" i="11"/>
  <c r="Q238" i="11"/>
  <c r="S237" i="11"/>
  <c r="R237" i="11"/>
  <c r="Q237" i="11"/>
  <c r="Q236" i="11"/>
  <c r="S235" i="11"/>
  <c r="R235" i="11"/>
  <c r="Q235" i="11"/>
  <c r="S234" i="11"/>
  <c r="R234" i="11"/>
  <c r="Q234" i="11"/>
  <c r="S233" i="11"/>
  <c r="R233" i="11"/>
  <c r="Q233" i="11"/>
  <c r="S232" i="11"/>
  <c r="R232" i="11"/>
  <c r="Q232" i="11"/>
  <c r="S231" i="11"/>
  <c r="R231" i="11"/>
  <c r="Q231" i="11"/>
  <c r="S230" i="11"/>
  <c r="R230" i="11"/>
  <c r="Q230" i="11"/>
  <c r="S229" i="11"/>
  <c r="R229" i="11"/>
  <c r="Q229" i="11"/>
  <c r="S228" i="11"/>
  <c r="R228" i="11"/>
  <c r="Q228" i="11"/>
  <c r="S227" i="11"/>
  <c r="R227" i="11"/>
  <c r="Q227" i="11"/>
  <c r="S226" i="11"/>
  <c r="R226" i="11"/>
  <c r="Q226" i="11"/>
  <c r="S225" i="11"/>
  <c r="R225" i="11"/>
  <c r="Q225" i="11"/>
  <c r="S224" i="11"/>
  <c r="R224" i="11"/>
  <c r="Q224" i="11"/>
  <c r="S223" i="11"/>
  <c r="R223" i="11"/>
  <c r="Q223" i="11"/>
  <c r="S222" i="11"/>
  <c r="R222" i="11"/>
  <c r="Q222" i="11"/>
  <c r="S221" i="11"/>
  <c r="R221" i="11"/>
  <c r="Q221" i="11"/>
  <c r="S219" i="11"/>
  <c r="R219" i="11"/>
  <c r="Q219" i="11"/>
  <c r="S218" i="11"/>
  <c r="R218" i="11"/>
  <c r="Q218" i="11"/>
  <c r="S217" i="11"/>
  <c r="R217" i="11"/>
  <c r="Q217" i="11"/>
  <c r="S216" i="11"/>
  <c r="R216" i="11"/>
  <c r="Q216" i="11"/>
  <c r="S215" i="11"/>
  <c r="R215" i="11"/>
  <c r="Q215" i="11"/>
  <c r="S214" i="11"/>
  <c r="R214" i="11"/>
  <c r="Q214" i="11"/>
  <c r="S213" i="11"/>
  <c r="R213" i="11"/>
  <c r="Q213" i="11"/>
  <c r="S212" i="11"/>
  <c r="R212" i="11"/>
  <c r="Q212" i="11"/>
  <c r="S211" i="11"/>
  <c r="R211" i="11"/>
  <c r="Q211" i="11"/>
  <c r="S210" i="11"/>
  <c r="R210" i="11"/>
  <c r="Q210" i="11"/>
  <c r="S209" i="11"/>
  <c r="R209" i="11"/>
  <c r="Q209" i="11"/>
  <c r="S208" i="11"/>
  <c r="R208" i="11"/>
  <c r="Q208" i="11"/>
  <c r="S207" i="11"/>
  <c r="R207" i="11"/>
  <c r="Q207" i="11"/>
  <c r="S206" i="11"/>
  <c r="R206" i="11"/>
  <c r="Q206" i="11"/>
  <c r="S205" i="11"/>
  <c r="R205" i="11"/>
  <c r="Q205" i="11"/>
  <c r="S204" i="11"/>
  <c r="R204" i="11"/>
  <c r="Q204" i="11"/>
  <c r="S203" i="11"/>
  <c r="R203" i="11"/>
  <c r="Q203" i="11"/>
  <c r="S200" i="11"/>
  <c r="R200" i="11"/>
  <c r="Q200" i="11"/>
  <c r="S199" i="11"/>
  <c r="R199" i="11"/>
  <c r="Q199" i="11"/>
  <c r="S198" i="11"/>
  <c r="R198" i="11"/>
  <c r="Q198" i="11"/>
  <c r="S197" i="11"/>
  <c r="R197" i="11"/>
  <c r="Q197" i="11"/>
  <c r="S196" i="11"/>
  <c r="R196" i="11"/>
  <c r="Q196" i="11"/>
  <c r="S195" i="11"/>
  <c r="R195" i="11"/>
  <c r="Q195" i="11"/>
  <c r="S194" i="11"/>
  <c r="R194" i="11"/>
  <c r="Q194" i="11"/>
  <c r="S193" i="11"/>
  <c r="R193" i="11"/>
  <c r="Q193" i="11"/>
  <c r="S192" i="11"/>
  <c r="R192" i="11"/>
  <c r="Q192" i="11"/>
  <c r="S191" i="11"/>
  <c r="R191" i="11"/>
  <c r="Q191" i="11"/>
  <c r="S190" i="11"/>
  <c r="R190" i="11"/>
  <c r="Q190" i="11"/>
  <c r="S189" i="11"/>
  <c r="R189" i="11"/>
  <c r="Q189" i="11"/>
  <c r="S188" i="11"/>
  <c r="R188" i="11"/>
  <c r="Q188" i="11"/>
  <c r="S187" i="11"/>
  <c r="R187" i="11"/>
  <c r="Q187" i="11"/>
  <c r="S186" i="11"/>
  <c r="R186" i="11"/>
  <c r="Q186" i="11"/>
  <c r="S185" i="11"/>
  <c r="R185" i="11"/>
  <c r="Q185" i="11"/>
  <c r="S184" i="11"/>
  <c r="R184" i="11"/>
  <c r="Q184" i="11"/>
  <c r="S183" i="11"/>
  <c r="R183" i="11"/>
  <c r="Q183" i="11"/>
  <c r="S182" i="11"/>
  <c r="R182" i="11"/>
  <c r="Q182" i="11"/>
  <c r="S181" i="11"/>
  <c r="R181" i="11"/>
  <c r="Q181" i="11"/>
  <c r="S180" i="11"/>
  <c r="R180" i="11"/>
  <c r="Q180" i="11"/>
  <c r="S179" i="11"/>
  <c r="R179" i="11"/>
  <c r="Q179" i="11"/>
  <c r="S178" i="11"/>
  <c r="R178" i="11"/>
  <c r="Q178" i="11"/>
  <c r="S177" i="11"/>
  <c r="R177" i="11"/>
  <c r="Q177" i="11"/>
  <c r="S176" i="11"/>
  <c r="R176" i="11"/>
  <c r="Q176" i="11"/>
  <c r="S175" i="11"/>
  <c r="R175" i="11"/>
  <c r="Q175" i="11"/>
  <c r="S174" i="11"/>
  <c r="R174" i="11"/>
  <c r="Q174" i="11"/>
  <c r="S173" i="11"/>
  <c r="R173" i="11"/>
  <c r="Q173" i="11"/>
  <c r="S172" i="11"/>
  <c r="R172" i="11"/>
  <c r="Q172" i="11"/>
  <c r="S171" i="11"/>
  <c r="R171" i="11"/>
  <c r="Q171" i="11"/>
  <c r="S170" i="11"/>
  <c r="R170" i="11"/>
  <c r="Q170" i="11"/>
  <c r="S169" i="11"/>
  <c r="R169" i="11"/>
  <c r="Q169" i="11"/>
  <c r="S168" i="11"/>
  <c r="R168" i="11"/>
  <c r="Q168" i="11"/>
  <c r="S167" i="11"/>
  <c r="R167" i="11"/>
  <c r="Q167" i="11"/>
  <c r="S166" i="11"/>
  <c r="R166" i="11"/>
  <c r="Q166" i="11"/>
  <c r="S165" i="11"/>
  <c r="R165" i="11"/>
  <c r="Q165" i="11"/>
  <c r="S164" i="11"/>
  <c r="R164" i="11"/>
  <c r="Q164" i="11"/>
  <c r="S163" i="11"/>
  <c r="R163" i="11"/>
  <c r="Q163" i="11"/>
  <c r="S161" i="11"/>
  <c r="R161" i="11"/>
  <c r="Q161" i="11"/>
  <c r="S160" i="11"/>
  <c r="R160" i="11"/>
  <c r="Q160" i="11"/>
  <c r="S159" i="11"/>
  <c r="R159" i="11"/>
  <c r="Q159" i="11"/>
  <c r="S158" i="11"/>
  <c r="R158" i="11"/>
  <c r="Q158" i="11"/>
  <c r="S157" i="11"/>
  <c r="R157" i="11"/>
  <c r="Q157" i="11"/>
  <c r="S155" i="11"/>
  <c r="R155" i="11"/>
  <c r="Q155" i="11"/>
  <c r="S154" i="11"/>
  <c r="R154" i="11"/>
  <c r="Q154" i="11"/>
  <c r="S153" i="11"/>
  <c r="R153" i="11"/>
  <c r="Q153" i="11"/>
  <c r="S152" i="11"/>
  <c r="R152" i="11"/>
  <c r="Q152" i="11"/>
  <c r="S151" i="11"/>
  <c r="R151" i="11"/>
  <c r="Q151" i="11"/>
  <c r="S150" i="11"/>
  <c r="R150" i="11"/>
  <c r="Q150" i="11"/>
  <c r="S149" i="11"/>
  <c r="R149" i="11"/>
  <c r="Q149" i="11"/>
  <c r="S148" i="11"/>
  <c r="R148" i="11"/>
  <c r="Q148" i="11"/>
  <c r="S147" i="11"/>
  <c r="R147" i="11"/>
  <c r="Q147" i="11"/>
  <c r="S146" i="11"/>
  <c r="R146" i="11"/>
  <c r="Q146" i="11"/>
  <c r="S145" i="11"/>
  <c r="R145" i="11"/>
  <c r="Q145" i="11"/>
  <c r="S144" i="11"/>
  <c r="R144" i="11"/>
  <c r="Q144" i="11"/>
  <c r="S143" i="11"/>
  <c r="R143" i="11"/>
  <c r="Q143" i="11"/>
  <c r="S142" i="11"/>
  <c r="R142" i="11"/>
  <c r="Q142" i="11"/>
  <c r="S141" i="11"/>
  <c r="R141" i="11"/>
  <c r="Q141" i="11"/>
  <c r="S140" i="11"/>
  <c r="R140" i="11"/>
  <c r="Q140" i="11"/>
  <c r="S139" i="11"/>
  <c r="R139" i="11"/>
  <c r="Q139" i="11"/>
  <c r="S138" i="11"/>
  <c r="R138" i="11"/>
  <c r="Q138" i="11"/>
  <c r="Q137" i="11"/>
  <c r="S136" i="11"/>
  <c r="R136" i="11"/>
  <c r="Q136" i="11"/>
  <c r="S135" i="11"/>
  <c r="R135" i="11"/>
  <c r="Q135" i="11"/>
  <c r="S134" i="11"/>
  <c r="R134" i="11"/>
  <c r="Q134" i="11"/>
  <c r="S133" i="11"/>
  <c r="R133" i="11"/>
  <c r="Q133" i="11"/>
  <c r="S132" i="11"/>
  <c r="R132" i="11"/>
  <c r="Q132" i="11"/>
  <c r="S131" i="11"/>
  <c r="R131" i="11"/>
  <c r="Q131" i="11"/>
  <c r="S130" i="11"/>
  <c r="R130" i="11"/>
  <c r="Q130" i="11"/>
  <c r="S129" i="11"/>
  <c r="R129" i="11"/>
  <c r="Q129" i="11"/>
  <c r="S128" i="11"/>
  <c r="R128" i="11"/>
  <c r="Q128" i="11"/>
  <c r="S127" i="11"/>
  <c r="R127" i="11"/>
  <c r="Q127" i="11"/>
  <c r="S126" i="11"/>
  <c r="R126" i="11"/>
  <c r="Q126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9" i="11"/>
  <c r="R119" i="11"/>
  <c r="Q119" i="11"/>
  <c r="S118" i="11"/>
  <c r="R118" i="11"/>
  <c r="Q118" i="11"/>
  <c r="S117" i="11"/>
  <c r="R117" i="11"/>
  <c r="Q117" i="11"/>
  <c r="S116" i="11"/>
  <c r="R116" i="11"/>
  <c r="Q116" i="11"/>
  <c r="S115" i="11"/>
  <c r="R115" i="11"/>
  <c r="Q115" i="11"/>
  <c r="S114" i="11"/>
  <c r="R114" i="11"/>
  <c r="Q114" i="11"/>
  <c r="S113" i="11"/>
  <c r="R113" i="11"/>
  <c r="Q113" i="11"/>
  <c r="S112" i="11"/>
  <c r="R112" i="11"/>
  <c r="Q112" i="11"/>
  <c r="S111" i="11"/>
  <c r="R111" i="11"/>
  <c r="Q111" i="11"/>
  <c r="S110" i="11"/>
  <c r="R110" i="11"/>
  <c r="Q110" i="11"/>
  <c r="S109" i="11"/>
  <c r="R109" i="11"/>
  <c r="Q109" i="11"/>
  <c r="S107" i="11"/>
  <c r="R107" i="11"/>
  <c r="Q107" i="11"/>
  <c r="S106" i="11"/>
  <c r="R106" i="11"/>
  <c r="Q106" i="11"/>
  <c r="S105" i="11"/>
  <c r="R105" i="11"/>
  <c r="Q105" i="11"/>
  <c r="S103" i="11"/>
  <c r="R103" i="11"/>
  <c r="Q103" i="11"/>
  <c r="S102" i="11"/>
  <c r="R102" i="11"/>
  <c r="Q102" i="11"/>
  <c r="S101" i="11"/>
  <c r="R101" i="11"/>
  <c r="Q101" i="11"/>
  <c r="S100" i="11"/>
  <c r="R100" i="11"/>
  <c r="Q100" i="11"/>
  <c r="S99" i="11"/>
  <c r="R99" i="11"/>
  <c r="Q99" i="11"/>
  <c r="S98" i="11"/>
  <c r="R98" i="11"/>
  <c r="Q98" i="11"/>
  <c r="S97" i="11"/>
  <c r="R97" i="11"/>
  <c r="Q97" i="11"/>
  <c r="S96" i="11"/>
  <c r="R96" i="11"/>
  <c r="Q96" i="11"/>
  <c r="S94" i="11"/>
  <c r="R94" i="11"/>
  <c r="Q94" i="11"/>
  <c r="S93" i="11"/>
  <c r="R93" i="11"/>
  <c r="Q93" i="11"/>
  <c r="S92" i="11"/>
  <c r="R92" i="11"/>
  <c r="Q92" i="11"/>
  <c r="S91" i="11"/>
  <c r="R91" i="11"/>
  <c r="Q91" i="11"/>
  <c r="S90" i="11"/>
  <c r="R90" i="11"/>
  <c r="Q90" i="11"/>
  <c r="S89" i="11"/>
  <c r="R89" i="11"/>
  <c r="Q89" i="11"/>
  <c r="S88" i="11"/>
  <c r="R88" i="11"/>
  <c r="Q88" i="11"/>
  <c r="S87" i="11"/>
  <c r="R87" i="11"/>
  <c r="Q87" i="11"/>
  <c r="S86" i="11"/>
  <c r="R86" i="11"/>
  <c r="Q86" i="11"/>
  <c r="S85" i="11"/>
  <c r="R85" i="11"/>
  <c r="Q85" i="11"/>
  <c r="S84" i="11"/>
  <c r="R84" i="11"/>
  <c r="Q84" i="11"/>
  <c r="S83" i="11"/>
  <c r="R83" i="11"/>
  <c r="Q83" i="11"/>
  <c r="S82" i="11"/>
  <c r="R82" i="11"/>
  <c r="Q82" i="11"/>
  <c r="S81" i="11"/>
  <c r="R81" i="11"/>
  <c r="Q81" i="11"/>
  <c r="S80" i="11"/>
  <c r="R80" i="11"/>
  <c r="Q80" i="11"/>
  <c r="S79" i="11"/>
  <c r="R79" i="11"/>
  <c r="Q79" i="11"/>
  <c r="S78" i="11"/>
  <c r="R78" i="11"/>
  <c r="Q78" i="11"/>
  <c r="S77" i="11"/>
  <c r="R77" i="11"/>
  <c r="Q77" i="11"/>
  <c r="S76" i="11"/>
  <c r="R76" i="11"/>
  <c r="Q76" i="11"/>
  <c r="S75" i="11"/>
  <c r="R75" i="11"/>
  <c r="Q75" i="11"/>
  <c r="S74" i="11"/>
  <c r="R74" i="11"/>
  <c r="Q74" i="11"/>
  <c r="S73" i="11"/>
  <c r="R73" i="11"/>
  <c r="Q73" i="11"/>
  <c r="S72" i="11"/>
  <c r="R72" i="11"/>
  <c r="Q72" i="11"/>
  <c r="S70" i="11"/>
  <c r="R70" i="11"/>
  <c r="Q70" i="11"/>
  <c r="S69" i="11"/>
  <c r="R69" i="11"/>
  <c r="Q69" i="11"/>
  <c r="S68" i="11"/>
  <c r="R68" i="11"/>
  <c r="Q68" i="11"/>
  <c r="S67" i="11"/>
  <c r="R67" i="11"/>
  <c r="Q67" i="11"/>
  <c r="S66" i="11"/>
  <c r="R66" i="11"/>
  <c r="Q66" i="11"/>
  <c r="S65" i="11"/>
  <c r="R65" i="11"/>
  <c r="Q65" i="11"/>
  <c r="S64" i="11"/>
  <c r="R64" i="11"/>
  <c r="Q64" i="11"/>
  <c r="S63" i="11"/>
  <c r="R63" i="11"/>
  <c r="Q63" i="11"/>
  <c r="S62" i="11"/>
  <c r="R62" i="11"/>
  <c r="Q62" i="11"/>
  <c r="S60" i="11"/>
  <c r="R60" i="11"/>
  <c r="Q60" i="11"/>
  <c r="S59" i="11"/>
  <c r="R59" i="11"/>
  <c r="Q59" i="11"/>
  <c r="S58" i="11"/>
  <c r="R58" i="11"/>
  <c r="Q58" i="11"/>
  <c r="S57" i="11"/>
  <c r="R57" i="11"/>
  <c r="Q57" i="11"/>
  <c r="S56" i="11"/>
  <c r="R56" i="11"/>
  <c r="Q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S51" i="11"/>
  <c r="R51" i="11"/>
  <c r="Q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6" i="11"/>
  <c r="R16" i="11"/>
  <c r="Q16" i="11"/>
  <c r="S15" i="11"/>
  <c r="R15" i="11"/>
  <c r="Q15" i="11"/>
  <c r="S14" i="11"/>
  <c r="R14" i="11"/>
  <c r="Q14" i="11"/>
  <c r="T232" i="11"/>
  <c r="G247" i="11" l="1"/>
  <c r="S247" i="11" l="1"/>
  <c r="R247" i="11"/>
  <c r="S236" i="11" l="1"/>
  <c r="R236" i="11"/>
  <c r="G137" i="11" l="1"/>
  <c r="R137" i="11" l="1"/>
  <c r="S137" i="11"/>
  <c r="T173" i="11"/>
  <c r="G172" i="7" l="1"/>
  <c r="G171" i="7"/>
  <c r="M172" i="7"/>
  <c r="M171" i="7"/>
  <c r="K172" i="7"/>
  <c r="K171" i="7"/>
  <c r="I172" i="7"/>
  <c r="I171" i="7"/>
  <c r="T167" i="11" l="1"/>
  <c r="R61" i="11" l="1"/>
  <c r="Q61" i="11"/>
  <c r="S61" i="11"/>
  <c r="T39" i="11"/>
  <c r="T276" i="11" l="1"/>
  <c r="T240" i="11" l="1"/>
  <c r="T211" i="11" l="1"/>
  <c r="T255" i="11" l="1"/>
  <c r="T254" i="11"/>
  <c r="T253" i="11"/>
  <c r="T252" i="11"/>
  <c r="T312" i="11"/>
  <c r="T311" i="11"/>
  <c r="T310" i="11"/>
  <c r="T251" i="11"/>
  <c r="T250" i="11"/>
  <c r="T249" i="11"/>
  <c r="T248" i="11"/>
  <c r="T247" i="11"/>
  <c r="T246" i="11"/>
  <c r="T309" i="11"/>
  <c r="T245" i="11"/>
  <c r="T308" i="11"/>
  <c r="T243" i="11"/>
  <c r="T242" i="11"/>
  <c r="T241" i="11"/>
  <c r="T307" i="11"/>
  <c r="T306" i="11"/>
  <c r="T239" i="11"/>
  <c r="T305" i="11"/>
  <c r="T238" i="11"/>
  <c r="T304" i="11"/>
  <c r="T237" i="11"/>
  <c r="T236" i="11"/>
  <c r="T235" i="11"/>
  <c r="T234" i="11"/>
  <c r="T233" i="11"/>
  <c r="T231" i="11"/>
  <c r="T230" i="11"/>
  <c r="T229" i="11"/>
  <c r="T228" i="11"/>
  <c r="T227" i="11"/>
  <c r="T226" i="11"/>
  <c r="T303" i="11"/>
  <c r="T225" i="11"/>
  <c r="T224" i="11"/>
  <c r="T223" i="11"/>
  <c r="T222" i="11"/>
  <c r="T221" i="11"/>
  <c r="T219" i="11"/>
  <c r="T218" i="11"/>
  <c r="T217" i="11"/>
  <c r="T216" i="11"/>
  <c r="T215" i="11"/>
  <c r="T214" i="11"/>
  <c r="T213" i="11"/>
  <c r="T212" i="11"/>
  <c r="T210" i="11"/>
  <c r="T302" i="11"/>
  <c r="T209" i="11"/>
  <c r="T208" i="11"/>
  <c r="T301" i="11"/>
  <c r="T207" i="11"/>
  <c r="T206" i="11"/>
  <c r="T205" i="11"/>
  <c r="T204" i="11"/>
  <c r="T203" i="11"/>
  <c r="T200" i="11"/>
  <c r="T199" i="11"/>
  <c r="T198" i="11"/>
  <c r="T197" i="11"/>
  <c r="T196" i="11"/>
  <c r="T300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299" i="11"/>
  <c r="T175" i="11"/>
  <c r="T174" i="11"/>
  <c r="T298" i="11"/>
  <c r="T172" i="11"/>
  <c r="T297" i="11"/>
  <c r="T296" i="11"/>
  <c r="T171" i="11"/>
  <c r="T170" i="11"/>
  <c r="T295" i="11"/>
  <c r="T169" i="11"/>
  <c r="T168" i="11"/>
  <c r="T294" i="11"/>
  <c r="T166" i="11"/>
  <c r="T165" i="11"/>
  <c r="T164" i="11"/>
  <c r="T163" i="11"/>
  <c r="T161" i="11"/>
  <c r="T160" i="11"/>
  <c r="T159" i="11"/>
  <c r="T158" i="11"/>
  <c r="T293" i="11"/>
  <c r="T157" i="11"/>
  <c r="T155" i="11"/>
  <c r="T154" i="11"/>
  <c r="T292" i="11"/>
  <c r="T153" i="11"/>
  <c r="T291" i="11"/>
  <c r="T152" i="11"/>
  <c r="T151" i="11"/>
  <c r="T150" i="11"/>
  <c r="T290" i="11"/>
  <c r="T289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288" i="11"/>
  <c r="T287" i="11"/>
  <c r="T132" i="11"/>
  <c r="T131" i="11"/>
  <c r="T286" i="11"/>
  <c r="T130" i="11"/>
  <c r="T129" i="11"/>
  <c r="T128" i="11"/>
  <c r="T285" i="11"/>
  <c r="T127" i="11"/>
  <c r="T126" i="11"/>
  <c r="T284" i="11"/>
  <c r="T283" i="11"/>
  <c r="T125" i="11"/>
  <c r="T124" i="11"/>
  <c r="T123" i="11"/>
  <c r="T122" i="11"/>
  <c r="T121" i="11"/>
  <c r="T282" i="11"/>
  <c r="T120" i="11"/>
  <c r="T119" i="11"/>
  <c r="T118" i="11"/>
  <c r="T281" i="11"/>
  <c r="T280" i="11"/>
  <c r="T279" i="11"/>
  <c r="T117" i="11"/>
  <c r="T116" i="11"/>
  <c r="T115" i="11"/>
  <c r="T114" i="11"/>
  <c r="T113" i="11"/>
  <c r="T112" i="11"/>
  <c r="T278" i="11"/>
  <c r="T111" i="11"/>
  <c r="T110" i="11"/>
  <c r="T109" i="11"/>
  <c r="T277" i="11"/>
  <c r="T107" i="11"/>
  <c r="T106" i="11"/>
  <c r="T105" i="11"/>
  <c r="T103" i="11"/>
  <c r="T102" i="11"/>
  <c r="T101" i="11"/>
  <c r="T100" i="11"/>
  <c r="T99" i="11"/>
  <c r="T98" i="11"/>
  <c r="T97" i="11"/>
  <c r="T96" i="11"/>
  <c r="T94" i="11"/>
  <c r="T93" i="11"/>
  <c r="T92" i="11"/>
  <c r="T91" i="11"/>
  <c r="T275" i="11"/>
  <c r="T90" i="11"/>
  <c r="T89" i="11"/>
  <c r="T88" i="11"/>
  <c r="T87" i="11"/>
  <c r="T86" i="11"/>
  <c r="T85" i="11"/>
  <c r="T84" i="11"/>
  <c r="T83" i="11"/>
  <c r="T82" i="11"/>
  <c r="T81" i="11"/>
  <c r="T80" i="11"/>
  <c r="T274" i="11"/>
  <c r="T79" i="11"/>
  <c r="T78" i="11"/>
  <c r="T77" i="11"/>
  <c r="T76" i="11"/>
  <c r="T273" i="11"/>
  <c r="T75" i="11"/>
  <c r="T74" i="11"/>
  <c r="T272" i="11"/>
  <c r="T73" i="11"/>
  <c r="T72" i="11"/>
  <c r="T271" i="11"/>
  <c r="T270" i="11"/>
  <c r="T269" i="11"/>
  <c r="T268" i="11"/>
  <c r="T267" i="11"/>
  <c r="T70" i="11"/>
  <c r="T69" i="11"/>
  <c r="T68" i="11"/>
  <c r="T67" i="11"/>
  <c r="T66" i="11"/>
  <c r="T65" i="11"/>
  <c r="T266" i="11"/>
  <c r="T64" i="11"/>
  <c r="T265" i="11"/>
  <c r="T63" i="11"/>
  <c r="T62" i="11"/>
  <c r="T61" i="11"/>
  <c r="T60" i="11"/>
  <c r="T59" i="11"/>
  <c r="T58" i="11"/>
  <c r="T264" i="11"/>
  <c r="T57" i="11"/>
  <c r="T56" i="11"/>
  <c r="T55" i="11"/>
  <c r="T54" i="11"/>
  <c r="T53" i="11"/>
  <c r="T52" i="11"/>
  <c r="T51" i="11"/>
  <c r="T50" i="11"/>
  <c r="T49" i="11"/>
  <c r="T48" i="11"/>
  <c r="T263" i="11"/>
  <c r="T47" i="11"/>
  <c r="T46" i="11"/>
  <c r="T45" i="11"/>
  <c r="T44" i="11"/>
  <c r="T43" i="11"/>
  <c r="T42" i="11"/>
  <c r="T41" i="11"/>
  <c r="T40" i="11"/>
  <c r="T38" i="11"/>
  <c r="T262" i="11"/>
  <c r="T37" i="11"/>
  <c r="T36" i="11"/>
  <c r="T35" i="11"/>
  <c r="T34" i="11"/>
  <c r="T261" i="11"/>
  <c r="T33" i="11"/>
  <c r="T32" i="11"/>
  <c r="T260" i="11"/>
  <c r="T259" i="11"/>
  <c r="T31" i="11"/>
  <c r="T258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257" i="11"/>
  <c r="T16" i="11"/>
  <c r="T15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<sst xmlns="http://schemas.openxmlformats.org/spreadsheetml/2006/main" count="7837" uniqueCount="732">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</sst>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tabSelected="1" zoomScale="85" zoomScaleNormal="85" workbookViewId="0">
      <pane xSplit="1" ySplit="12" topLeftCell="B220" activePane="bottomRight" state="frozen"/>
      <selection pane="topRight" activeCell="B1" sqref="B1"/>
      <selection pane="bottomLeft" activeCell="A13" sqref="A13"/>
      <selection pane="bottomRight" activeCell="R8" sqref="R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5"/>
      <c r="I9" s="205"/>
      <c r="J9" s="206"/>
      <c r="K9" s="206"/>
      <c r="L9" s="202" t="s">
        <v>0</v>
      </c>
      <c r="M9" s="202"/>
      <c r="N9" s="1"/>
      <c r="O9" s="2" t="s">
        <v>1</v>
      </c>
      <c r="P9" s="2"/>
      <c r="Q9" s="2"/>
      <c r="R9" s="2"/>
      <c r="S9" s="2"/>
      <c r="T9" s="3">
        <v>44159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3" t="s">
        <v>694</v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707</v>
      </c>
      <c r="R12" s="9" t="s">
        <v>708</v>
      </c>
      <c r="S12" s="9" t="s">
        <v>709</v>
      </c>
      <c r="T12" s="9" t="s">
        <v>706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7.7499999999999999E-2</v>
      </c>
      <c r="S14" s="173">
        <f t="shared" ref="S14:S79" si="2">IF(F14&lt;=ExpQ3,G14,0)+IF(H14&lt;=ExpQ3,I14,0)+IF(J14&lt;=ExpQ3,K14,0)+IF(L14&lt;=ExpQ3,M14,0)+IF(N14&lt;=ExpQ3,O14,0)</f>
        <v>7.7499999999999999E-2</v>
      </c>
      <c r="T14" s="144">
        <f t="shared" ref="T14:T79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si="3"/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716</v>
      </c>
      <c r="C17" s="145" t="s">
        <v>717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/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3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3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3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3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3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3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3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3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695</v>
      </c>
      <c r="C39" s="145" t="s">
        <v>696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3"/>
        <v>6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3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3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3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0.01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0.01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3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3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>
        <v>43888</v>
      </c>
      <c r="G50" s="67">
        <v>6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6</v>
      </c>
      <c r="R50" s="173">
        <f t="shared" si="1"/>
        <v>6</v>
      </c>
      <c r="S50" s="173">
        <f t="shared" si="2"/>
        <v>6</v>
      </c>
      <c r="T50" s="144">
        <f t="shared" si="3"/>
        <v>6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3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3"/>
        <v>0.86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3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3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3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3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3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/>
      <c r="O64" s="67"/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3"/>
        <v>208.54999999999998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3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3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3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3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726</v>
      </c>
      <c r="C71" s="145" t="s">
        <v>727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ref="Q71" si="4">IF(F71&lt;=ExpQ1,G71,0)+IF(H71&lt;=ExpQ1,I71,0)+IF(J71&lt;=ExpQ1,K71,0)+IF(L71&lt;=ExpQ1,M71,0)+IF(N71&lt;=ExpQ1,O71,0)</f>
        <v>0</v>
      </c>
      <c r="R71" s="173">
        <f t="shared" ref="R71" si="5">IF(F71&lt;=ExpH1,G71,0)+IF(H71&lt;=ExpH1,I71,0)+IF(J71&lt;=ExpH1,K71,0)+IF(L71&lt;=ExpH1,M71,0)+IF(N71&lt;=ExpH1,O71,0)</f>
        <v>0</v>
      </c>
      <c r="S71" s="173">
        <f t="shared" ref="S71" si="6">IF(F71&lt;=ExpQ3,G71,0)+IF(H71&lt;=ExpQ3,I71,0)+IF(J71&lt;=ExpQ3,K71,0)+IF(L71&lt;=ExpQ3,M71,0)+IF(N71&lt;=ExpQ3,O71,0)</f>
        <v>0</v>
      </c>
      <c r="T71" s="144">
        <f t="shared" ref="T71" si="7">G71+I71+K71+M71+O71</f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3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3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3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3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6.9400000000000003E-2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6.9400000000000003E-2</v>
      </c>
      <c r="S78" s="173">
        <f t="shared" si="2"/>
        <v>6.9400000000000003E-2</v>
      </c>
      <c r="T78" s="144">
        <f t="shared" si="3"/>
        <v>6.9400000000000003E-2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0"/>
        <v>0.63</v>
      </c>
      <c r="R79" s="173">
        <f t="shared" si="1"/>
        <v>0.63</v>
      </c>
      <c r="S79" s="173">
        <f t="shared" si="2"/>
        <v>0.81548183121153361</v>
      </c>
      <c r="T79" s="144">
        <f t="shared" si="3"/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6" si="8">IF(F80&lt;=ExpQ1,G80,0)+IF(H80&lt;=ExpQ1,I80,0)+IF(J80&lt;=ExpQ1,K80,0)+IF(L80&lt;=ExpQ1,M80,0)+IF(N80&lt;=ExpQ1,O80,0)</f>
        <v>0</v>
      </c>
      <c r="R80" s="173">
        <f t="shared" ref="R80:R146" si="9">IF(F80&lt;=ExpH1,G80,0)+IF(H80&lt;=ExpH1,I80,0)+IF(J80&lt;=ExpH1,K80,0)+IF(L80&lt;=ExpH1,M80,0)+IF(N80&lt;=ExpH1,O80,0)</f>
        <v>0</v>
      </c>
      <c r="S80" s="173">
        <f t="shared" ref="S80:S146" si="10">IF(F80&lt;=ExpQ3,G80,0)+IF(H80&lt;=ExpQ3,I80,0)+IF(J80&lt;=ExpQ3,K80,0)+IF(L80&lt;=ExpQ3,M80,0)+IF(N80&lt;=ExpQ3,O80,0)</f>
        <v>0.9</v>
      </c>
      <c r="T80" s="144">
        <f t="shared" ref="T80:T146" si="11">G80+I80+K80+M80+O80</f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8"/>
        <v>0</v>
      </c>
      <c r="R81" s="173">
        <f t="shared" si="9"/>
        <v>0</v>
      </c>
      <c r="S81" s="173">
        <f t="shared" si="10"/>
        <v>2.1</v>
      </c>
      <c r="T81" s="144">
        <f t="shared" si="11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8"/>
        <v>0</v>
      </c>
      <c r="R82" s="173">
        <f t="shared" si="9"/>
        <v>0</v>
      </c>
      <c r="S82" s="173">
        <f t="shared" si="10"/>
        <v>0</v>
      </c>
      <c r="T82" s="144">
        <f t="shared" si="11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8"/>
        <v>0</v>
      </c>
      <c r="R83" s="173">
        <f t="shared" si="9"/>
        <v>2.9</v>
      </c>
      <c r="S83" s="173">
        <f t="shared" si="10"/>
        <v>2.9</v>
      </c>
      <c r="T83" s="144">
        <f t="shared" si="11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8"/>
        <v>0</v>
      </c>
      <c r="R84" s="173">
        <f t="shared" si="9"/>
        <v>0</v>
      </c>
      <c r="S84" s="173">
        <f t="shared" si="10"/>
        <v>0</v>
      </c>
      <c r="T84" s="144">
        <f t="shared" si="11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8"/>
        <v>0</v>
      </c>
      <c r="R85" s="173">
        <f t="shared" si="9"/>
        <v>0</v>
      </c>
      <c r="S85" s="173">
        <f t="shared" si="10"/>
        <v>1.1499999999999999</v>
      </c>
      <c r="T85" s="144">
        <f t="shared" si="11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8"/>
        <v>0</v>
      </c>
      <c r="R86" s="173">
        <f t="shared" si="9"/>
        <v>0</v>
      </c>
      <c r="S86" s="173">
        <f t="shared" si="10"/>
        <v>0.6</v>
      </c>
      <c r="T86" s="144">
        <f t="shared" si="11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8"/>
        <v>27.41</v>
      </c>
      <c r="R87" s="173">
        <f t="shared" si="9"/>
        <v>27.41</v>
      </c>
      <c r="S87" s="173">
        <f t="shared" si="10"/>
        <v>69.88</v>
      </c>
      <c r="T87" s="144">
        <f t="shared" si="11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8"/>
        <v>0</v>
      </c>
      <c r="R88" s="173">
        <f t="shared" si="9"/>
        <v>1</v>
      </c>
      <c r="S88" s="173">
        <f t="shared" si="10"/>
        <v>1</v>
      </c>
      <c r="T88" s="144">
        <f t="shared" si="11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8"/>
        <v>0</v>
      </c>
      <c r="R89" s="173">
        <f t="shared" si="9"/>
        <v>0</v>
      </c>
      <c r="S89" s="173">
        <f t="shared" si="10"/>
        <v>0</v>
      </c>
      <c r="T89" s="144">
        <f t="shared" si="11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8"/>
        <v>0</v>
      </c>
      <c r="R90" s="173">
        <f t="shared" si="9"/>
        <v>1.63</v>
      </c>
      <c r="S90" s="173">
        <f t="shared" si="10"/>
        <v>2.4299999999999997</v>
      </c>
      <c r="T90" s="144">
        <f t="shared" si="11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8"/>
        <v>0</v>
      </c>
      <c r="R91" s="173">
        <f t="shared" si="9"/>
        <v>0.46</v>
      </c>
      <c r="S91" s="173">
        <f t="shared" si="10"/>
        <v>0.46</v>
      </c>
      <c r="T91" s="144">
        <f t="shared" si="11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8"/>
        <v>0</v>
      </c>
      <c r="R92" s="173">
        <f t="shared" si="9"/>
        <v>0</v>
      </c>
      <c r="S92" s="173">
        <f t="shared" si="10"/>
        <v>0</v>
      </c>
      <c r="T92" s="144">
        <f t="shared" si="11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8"/>
        <v>0</v>
      </c>
      <c r="R93" s="173">
        <f t="shared" si="9"/>
        <v>0</v>
      </c>
      <c r="S93" s="173">
        <f t="shared" si="10"/>
        <v>0</v>
      </c>
      <c r="T93" s="144">
        <f t="shared" si="11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8"/>
        <v>0</v>
      </c>
      <c r="R94" s="173">
        <f t="shared" si="9"/>
        <v>1.69</v>
      </c>
      <c r="S94" s="173">
        <f t="shared" si="10"/>
        <v>1.69</v>
      </c>
      <c r="T94" s="144">
        <f t="shared" si="11"/>
        <v>1.69</v>
      </c>
    </row>
    <row r="95" spans="2:20" x14ac:dyDescent="0.25">
      <c r="B95" s="122" t="s">
        <v>718</v>
      </c>
      <c r="C95" s="145" t="s">
        <v>719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11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8"/>
        <v>0</v>
      </c>
      <c r="R96" s="173">
        <f t="shared" si="9"/>
        <v>1.85</v>
      </c>
      <c r="S96" s="173">
        <f t="shared" si="10"/>
        <v>1.85</v>
      </c>
      <c r="T96" s="144">
        <f t="shared" si="11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8"/>
        <v>0</v>
      </c>
      <c r="R97" s="173">
        <f t="shared" si="9"/>
        <v>0</v>
      </c>
      <c r="S97" s="173">
        <f t="shared" si="10"/>
        <v>0.96</v>
      </c>
      <c r="T97" s="144">
        <f t="shared" si="11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8"/>
        <v>0.7</v>
      </c>
      <c r="R98" s="173">
        <f t="shared" si="9"/>
        <v>0.7</v>
      </c>
      <c r="S98" s="173">
        <f t="shared" si="10"/>
        <v>1.4750000000000001</v>
      </c>
      <c r="T98" s="144">
        <f t="shared" si="11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8"/>
        <v>0.16</v>
      </c>
      <c r="R99" s="173">
        <f t="shared" si="9"/>
        <v>0.16</v>
      </c>
      <c r="S99" s="173">
        <f t="shared" si="10"/>
        <v>0.32800000000000001</v>
      </c>
      <c r="T99" s="144">
        <f t="shared" si="11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8"/>
        <v>0</v>
      </c>
      <c r="R100" s="173">
        <f t="shared" si="9"/>
        <v>0</v>
      </c>
      <c r="S100" s="173">
        <f t="shared" si="10"/>
        <v>0</v>
      </c>
      <c r="T100" s="144">
        <f t="shared" si="11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8"/>
        <v>0</v>
      </c>
      <c r="R101" s="173">
        <f t="shared" si="9"/>
        <v>0.43</v>
      </c>
      <c r="S101" s="173">
        <f t="shared" si="10"/>
        <v>0.43</v>
      </c>
      <c r="T101" s="144">
        <f t="shared" si="11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8"/>
        <v>0</v>
      </c>
      <c r="R102" s="173">
        <f t="shared" si="9"/>
        <v>0.75</v>
      </c>
      <c r="S102" s="173">
        <f t="shared" si="10"/>
        <v>0.75</v>
      </c>
      <c r="T102" s="144">
        <f t="shared" si="11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8"/>
        <v>0</v>
      </c>
      <c r="R103" s="173">
        <f t="shared" si="9"/>
        <v>0</v>
      </c>
      <c r="S103" s="173">
        <f t="shared" si="10"/>
        <v>0</v>
      </c>
      <c r="T103" s="144">
        <f t="shared" si="11"/>
        <v>0</v>
      </c>
    </row>
    <row r="104" spans="2:20" x14ac:dyDescent="0.25">
      <c r="B104" s="122" t="s">
        <v>714</v>
      </c>
      <c r="C104" s="145" t="s">
        <v>713</v>
      </c>
      <c r="D104" s="16" t="s">
        <v>715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12">IF(F104&lt;=ExpQ1,G104,0)+IF(H104&lt;=ExpQ1,I104,0)+IF(J104&lt;=ExpQ1,K104,0)+IF(L104&lt;=ExpQ1,M104,0)+IF(N104&lt;=ExpQ1,O104,0)</f>
        <v>0</v>
      </c>
      <c r="R104" s="173">
        <f t="shared" ref="R104" si="13">IF(F104&lt;=ExpH1,G104,0)+IF(H104&lt;=ExpH1,I104,0)+IF(J104&lt;=ExpH1,K104,0)+IF(L104&lt;=ExpH1,M104,0)+IF(N104&lt;=ExpH1,O104,0)</f>
        <v>0</v>
      </c>
      <c r="S104" s="173">
        <f t="shared" ref="S104" si="14">IF(F104&lt;=ExpQ3,G104,0)+IF(H104&lt;=ExpQ3,I104,0)+IF(J104&lt;=ExpQ3,K104,0)+IF(L104&lt;=ExpQ3,M104,0)+IF(N104&lt;=ExpQ3,O104,0)</f>
        <v>0</v>
      </c>
      <c r="T104" s="144">
        <f t="shared" ref="T104" si="15">G104+I104+K104+M104+O104</f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8"/>
        <v>0</v>
      </c>
      <c r="R105" s="173">
        <f t="shared" si="9"/>
        <v>0</v>
      </c>
      <c r="S105" s="173">
        <f t="shared" si="10"/>
        <v>0</v>
      </c>
      <c r="T105" s="144">
        <f t="shared" si="11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8"/>
        <v>0.26</v>
      </c>
      <c r="R106" s="173">
        <f t="shared" si="9"/>
        <v>0.53</v>
      </c>
      <c r="S106" s="173">
        <f t="shared" si="10"/>
        <v>0.62</v>
      </c>
      <c r="T106" s="144">
        <f t="shared" si="11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8"/>
        <v>0.14499999999999999</v>
      </c>
      <c r="R107" s="173">
        <f t="shared" si="9"/>
        <v>0.14499999999999999</v>
      </c>
      <c r="S107" s="173">
        <f t="shared" si="10"/>
        <v>0.47</v>
      </c>
      <c r="T107" s="144">
        <f t="shared" si="11"/>
        <v>0.47</v>
      </c>
    </row>
    <row r="108" spans="2:20" x14ac:dyDescent="0.25">
      <c r="B108" s="122" t="s">
        <v>720</v>
      </c>
      <c r="C108" s="145" t="s">
        <v>721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ref="Q108" si="16">IF(F108&lt;=ExpQ1,G108,0)+IF(H108&lt;=ExpQ1,I108,0)+IF(J108&lt;=ExpQ1,K108,0)+IF(L108&lt;=ExpQ1,M108,0)+IF(N108&lt;=ExpQ1,O108,0)</f>
        <v>0</v>
      </c>
      <c r="R108" s="173">
        <f t="shared" ref="R108" si="17">IF(F108&lt;=ExpH1,G108,0)+IF(H108&lt;=ExpH1,I108,0)+IF(J108&lt;=ExpH1,K108,0)+IF(L108&lt;=ExpH1,M108,0)+IF(N108&lt;=ExpH1,O108,0)</f>
        <v>1.1299999999999999</v>
      </c>
      <c r="S108" s="173">
        <f t="shared" ref="S108" si="18">IF(F108&lt;=ExpQ3,G108,0)+IF(H108&lt;=ExpQ3,I108,0)+IF(J108&lt;=ExpQ3,K108,0)+IF(L108&lt;=ExpQ3,M108,0)+IF(N108&lt;=ExpQ3,O108,0)</f>
        <v>1.1299999999999999</v>
      </c>
      <c r="T108" s="144">
        <f t="shared" ref="T108" si="19">G108+I108+K108+M108+O108</f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8"/>
        <v>0</v>
      </c>
      <c r="R109" s="173">
        <f t="shared" si="9"/>
        <v>0.312</v>
      </c>
      <c r="S109" s="173">
        <f t="shared" si="10"/>
        <v>0.312</v>
      </c>
      <c r="T109" s="144">
        <f t="shared" si="11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8"/>
        <v>0</v>
      </c>
      <c r="R110" s="173">
        <f t="shared" si="9"/>
        <v>0</v>
      </c>
      <c r="S110" s="173">
        <f t="shared" si="10"/>
        <v>0</v>
      </c>
      <c r="T110" s="144">
        <f t="shared" si="11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8"/>
        <v>0</v>
      </c>
      <c r="R111" s="173">
        <f t="shared" si="9"/>
        <v>0</v>
      </c>
      <c r="S111" s="173">
        <f t="shared" si="10"/>
        <v>0</v>
      </c>
      <c r="T111" s="144">
        <f t="shared" si="11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8"/>
        <v>0</v>
      </c>
      <c r="R112" s="173">
        <f t="shared" si="9"/>
        <v>1.1000000000000001</v>
      </c>
      <c r="S112" s="173">
        <f t="shared" si="10"/>
        <v>1.1000000000000001</v>
      </c>
      <c r="T112" s="144">
        <f t="shared" si="11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8"/>
        <v>0</v>
      </c>
      <c r="R113" s="173">
        <f t="shared" si="9"/>
        <v>0</v>
      </c>
      <c r="S113" s="173">
        <f t="shared" si="10"/>
        <v>0.84</v>
      </c>
      <c r="T113" s="144">
        <f t="shared" si="11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8"/>
        <v>0</v>
      </c>
      <c r="R114" s="173">
        <f t="shared" si="9"/>
        <v>0</v>
      </c>
      <c r="S114" s="173">
        <f t="shared" si="10"/>
        <v>0</v>
      </c>
      <c r="T114" s="144">
        <f t="shared" si="11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8"/>
        <v>0</v>
      </c>
      <c r="R115" s="173">
        <f t="shared" si="9"/>
        <v>0.38374999999999998</v>
      </c>
      <c r="S115" s="173">
        <f t="shared" si="10"/>
        <v>0.38374999999999998</v>
      </c>
      <c r="T115" s="144">
        <f t="shared" si="11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8"/>
        <v>0</v>
      </c>
      <c r="R116" s="173">
        <f t="shared" si="9"/>
        <v>0.60299999999999998</v>
      </c>
      <c r="S116" s="173">
        <f t="shared" si="10"/>
        <v>0.91300000000000003</v>
      </c>
      <c r="T116" s="144">
        <f t="shared" si="11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8"/>
        <v>0</v>
      </c>
      <c r="R117" s="173">
        <f t="shared" si="9"/>
        <v>11.3</v>
      </c>
      <c r="S117" s="173">
        <f t="shared" si="10"/>
        <v>11.3</v>
      </c>
      <c r="T117" s="144">
        <f t="shared" si="11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8"/>
        <v>0</v>
      </c>
      <c r="R118" s="173">
        <f t="shared" si="9"/>
        <v>62</v>
      </c>
      <c r="S118" s="173">
        <f t="shared" si="10"/>
        <v>62</v>
      </c>
      <c r="T118" s="144">
        <f t="shared" si="11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8"/>
        <v>23</v>
      </c>
      <c r="R119" s="173">
        <f t="shared" si="9"/>
        <v>42</v>
      </c>
      <c r="S119" s="173">
        <f t="shared" si="10"/>
        <v>61</v>
      </c>
      <c r="T119" s="144">
        <f t="shared" si="11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8"/>
        <v>0</v>
      </c>
      <c r="R120" s="173">
        <f t="shared" si="9"/>
        <v>0</v>
      </c>
      <c r="S120" s="173">
        <f t="shared" si="10"/>
        <v>0</v>
      </c>
      <c r="T120" s="144">
        <f t="shared" si="11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8"/>
        <v>0</v>
      </c>
      <c r="R121" s="173">
        <f t="shared" si="9"/>
        <v>3.15</v>
      </c>
      <c r="S121" s="173">
        <f t="shared" si="10"/>
        <v>3.15</v>
      </c>
      <c r="T121" s="144">
        <f t="shared" si="11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8"/>
        <v>0</v>
      </c>
      <c r="R122" s="173">
        <f t="shared" si="9"/>
        <v>1.04</v>
      </c>
      <c r="S122" s="173">
        <f t="shared" si="10"/>
        <v>1.04</v>
      </c>
      <c r="T122" s="144">
        <f t="shared" si="11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8"/>
        <v>0</v>
      </c>
      <c r="R123" s="173">
        <f t="shared" si="9"/>
        <v>1.85</v>
      </c>
      <c r="S123" s="173">
        <f t="shared" si="10"/>
        <v>1.85</v>
      </c>
      <c r="T123" s="144">
        <f t="shared" si="11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8"/>
        <v>0</v>
      </c>
      <c r="R124" s="173">
        <f t="shared" si="9"/>
        <v>0</v>
      </c>
      <c r="S124" s="173">
        <f t="shared" si="10"/>
        <v>0</v>
      </c>
      <c r="T124" s="144">
        <f t="shared" si="11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8"/>
        <v>1.5</v>
      </c>
      <c r="R125" s="173">
        <f t="shared" si="9"/>
        <v>4.55</v>
      </c>
      <c r="S125" s="173">
        <f t="shared" si="10"/>
        <v>4.55</v>
      </c>
      <c r="T125" s="144">
        <f t="shared" si="11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8"/>
        <v>0</v>
      </c>
      <c r="R126" s="173">
        <f t="shared" si="9"/>
        <v>0</v>
      </c>
      <c r="S126" s="173">
        <f t="shared" si="10"/>
        <v>0</v>
      </c>
      <c r="T126" s="144">
        <f t="shared" si="11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8"/>
        <v>0.16800000000000001</v>
      </c>
      <c r="R127" s="173">
        <f t="shared" si="9"/>
        <v>0.16800000000000001</v>
      </c>
      <c r="S127" s="173">
        <f t="shared" si="10"/>
        <v>0.4</v>
      </c>
      <c r="T127" s="144">
        <f t="shared" si="11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/>
      <c r="M128" s="67"/>
      <c r="N128" s="143"/>
      <c r="O128" s="67"/>
      <c r="P128" s="67"/>
      <c r="Q128" s="173">
        <f t="shared" si="8"/>
        <v>72.010000000000005</v>
      </c>
      <c r="R128" s="173">
        <f t="shared" si="9"/>
        <v>92.860000000000014</v>
      </c>
      <c r="S128" s="173">
        <f t="shared" si="10"/>
        <v>113.71000000000001</v>
      </c>
      <c r="T128" s="144">
        <f t="shared" si="11"/>
        <v>113.71000000000001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8"/>
        <v>0</v>
      </c>
      <c r="R129" s="173">
        <f t="shared" si="9"/>
        <v>0</v>
      </c>
      <c r="S129" s="173">
        <f t="shared" si="10"/>
        <v>0</v>
      </c>
      <c r="T129" s="144">
        <f t="shared" si="11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8"/>
        <v>0</v>
      </c>
      <c r="R130" s="173">
        <f t="shared" si="9"/>
        <v>0</v>
      </c>
      <c r="S130" s="173">
        <f t="shared" si="10"/>
        <v>0</v>
      </c>
      <c r="T130" s="144">
        <f t="shared" si="11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8"/>
        <v>0</v>
      </c>
      <c r="R131" s="173">
        <f t="shared" si="9"/>
        <v>0</v>
      </c>
      <c r="S131" s="173">
        <f t="shared" si="10"/>
        <v>0</v>
      </c>
      <c r="T131" s="144">
        <f t="shared" si="11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8"/>
        <v>0</v>
      </c>
      <c r="R132" s="173">
        <f t="shared" si="9"/>
        <v>0.25600000000000001</v>
      </c>
      <c r="S132" s="173">
        <f t="shared" si="10"/>
        <v>0.25600000000000001</v>
      </c>
      <c r="T132" s="144">
        <f t="shared" si="11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8"/>
        <v>0.75</v>
      </c>
      <c r="R133" s="173">
        <f t="shared" si="9"/>
        <v>0.75</v>
      </c>
      <c r="S133" s="173">
        <f t="shared" si="10"/>
        <v>0.75</v>
      </c>
      <c r="T133" s="144">
        <f t="shared" si="11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8"/>
        <v>0</v>
      </c>
      <c r="R134" s="173">
        <f t="shared" si="9"/>
        <v>0.04</v>
      </c>
      <c r="S134" s="173">
        <f t="shared" si="10"/>
        <v>0.04</v>
      </c>
      <c r="T134" s="144">
        <f t="shared" si="11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8"/>
        <v>0</v>
      </c>
      <c r="R135" s="173">
        <f t="shared" si="9"/>
        <v>0</v>
      </c>
      <c r="S135" s="173">
        <f t="shared" si="10"/>
        <v>0</v>
      </c>
      <c r="T135" s="144">
        <f t="shared" si="11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8"/>
        <v>3.5</v>
      </c>
      <c r="R136" s="173">
        <f t="shared" si="9"/>
        <v>3.5</v>
      </c>
      <c r="S136" s="173">
        <f t="shared" si="10"/>
        <v>8</v>
      </c>
      <c r="T136" s="144">
        <f t="shared" si="11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8"/>
        <v>0</v>
      </c>
      <c r="R137" s="173">
        <f t="shared" si="9"/>
        <v>0.32</v>
      </c>
      <c r="S137" s="173">
        <f t="shared" si="10"/>
        <v>0.32</v>
      </c>
      <c r="T137" s="144">
        <f t="shared" si="11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8"/>
        <v>0</v>
      </c>
      <c r="R138" s="173">
        <f t="shared" si="9"/>
        <v>0</v>
      </c>
      <c r="S138" s="173">
        <f t="shared" si="10"/>
        <v>0</v>
      </c>
      <c r="T138" s="144">
        <f t="shared" si="11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8"/>
        <v>1.1000000000000001</v>
      </c>
      <c r="R139" s="173">
        <f t="shared" si="9"/>
        <v>1.1000000000000001</v>
      </c>
      <c r="S139" s="173">
        <f t="shared" si="10"/>
        <v>2.2000000000000002</v>
      </c>
      <c r="T139" s="144">
        <f t="shared" si="11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8"/>
        <v>0</v>
      </c>
      <c r="R140" s="173">
        <f t="shared" si="9"/>
        <v>8.3000000000000004E-2</v>
      </c>
      <c r="S140" s="173">
        <f t="shared" si="10"/>
        <v>0.126</v>
      </c>
      <c r="T140" s="144">
        <f t="shared" si="11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8"/>
        <v>0</v>
      </c>
      <c r="R141" s="173">
        <f t="shared" si="9"/>
        <v>2</v>
      </c>
      <c r="S141" s="173">
        <f t="shared" si="10"/>
        <v>2</v>
      </c>
      <c r="T141" s="144">
        <f t="shared" si="11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8"/>
        <v>0</v>
      </c>
      <c r="R142" s="173">
        <f t="shared" si="9"/>
        <v>0</v>
      </c>
      <c r="S142" s="173">
        <f t="shared" si="10"/>
        <v>0</v>
      </c>
      <c r="T142" s="144">
        <f t="shared" si="11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8"/>
        <v>0</v>
      </c>
      <c r="R143" s="173">
        <f t="shared" si="9"/>
        <v>12.64</v>
      </c>
      <c r="S143" s="173">
        <f t="shared" si="10"/>
        <v>17.57</v>
      </c>
      <c r="T143" s="144">
        <f t="shared" si="11"/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8"/>
        <v>0</v>
      </c>
      <c r="R144" s="173">
        <f t="shared" si="9"/>
        <v>1.34</v>
      </c>
      <c r="S144" s="173">
        <f t="shared" si="10"/>
        <v>1.34</v>
      </c>
      <c r="T144" s="144">
        <f t="shared" si="11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/>
      <c r="M145" s="67"/>
      <c r="N145" s="143"/>
      <c r="O145" s="67"/>
      <c r="P145" s="67"/>
      <c r="Q145" s="173">
        <f t="shared" si="8"/>
        <v>0.96299999999999997</v>
      </c>
      <c r="R145" s="173">
        <f t="shared" si="9"/>
        <v>1.9259999999999999</v>
      </c>
      <c r="S145" s="173">
        <f t="shared" si="10"/>
        <v>2.8889999999999998</v>
      </c>
      <c r="T145" s="144">
        <f t="shared" si="11"/>
        <v>2.8889999999999998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13" si="20">IF(F147&lt;=ExpQ1,G147,0)+IF(H147&lt;=ExpQ1,I147,0)+IF(J147&lt;=ExpQ1,K147,0)+IF(L147&lt;=ExpQ1,M147,0)+IF(N147&lt;=ExpQ1,O147,0)</f>
        <v>0</v>
      </c>
      <c r="R147" s="173">
        <f t="shared" ref="R147:R213" si="21">IF(F147&lt;=ExpH1,G147,0)+IF(H147&lt;=ExpH1,I147,0)+IF(J147&lt;=ExpH1,K147,0)+IF(L147&lt;=ExpH1,M147,0)+IF(N147&lt;=ExpH1,O147,0)</f>
        <v>0</v>
      </c>
      <c r="S147" s="173">
        <f t="shared" ref="S147:S213" si="22">IF(F147&lt;=ExpQ3,G147,0)+IF(H147&lt;=ExpQ3,I147,0)+IF(J147&lt;=ExpQ3,K147,0)+IF(L147&lt;=ExpQ3,M147,0)+IF(N147&lt;=ExpQ3,O147,0)</f>
        <v>3.85</v>
      </c>
      <c r="T147" s="144">
        <f t="shared" ref="T147:T213" si="23">G147+I147+K147+M147+O147</f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20"/>
        <v>0</v>
      </c>
      <c r="R148" s="173">
        <f t="shared" si="21"/>
        <v>0</v>
      </c>
      <c r="S148" s="173">
        <f t="shared" si="22"/>
        <v>2.6</v>
      </c>
      <c r="T148" s="144">
        <f t="shared" si="23"/>
        <v>2.6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20"/>
        <v>0</v>
      </c>
      <c r="R149" s="173">
        <f t="shared" si="21"/>
        <v>0</v>
      </c>
      <c r="S149" s="173">
        <f t="shared" si="22"/>
        <v>8.5800000000000001E-2</v>
      </c>
      <c r="T149" s="144">
        <f t="shared" si="23"/>
        <v>8.5800000000000001E-2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0"/>
        <v>0</v>
      </c>
      <c r="R150" s="173">
        <f t="shared" si="21"/>
        <v>0</v>
      </c>
      <c r="S150" s="173">
        <f t="shared" si="22"/>
        <v>0</v>
      </c>
      <c r="T150" s="144">
        <f t="shared" si="23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0"/>
        <v>0</v>
      </c>
      <c r="R151" s="173">
        <f t="shared" si="21"/>
        <v>0</v>
      </c>
      <c r="S151" s="173">
        <f t="shared" si="22"/>
        <v>0</v>
      </c>
      <c r="T151" s="144">
        <f t="shared" si="23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20"/>
        <v>0</v>
      </c>
      <c r="R152" s="173">
        <f t="shared" si="21"/>
        <v>0</v>
      </c>
      <c r="S152" s="173">
        <f t="shared" si="22"/>
        <v>0</v>
      </c>
      <c r="T152" s="144">
        <f t="shared" si="23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20"/>
        <v>0</v>
      </c>
      <c r="R153" s="173">
        <f t="shared" si="21"/>
        <v>1.3</v>
      </c>
      <c r="S153" s="173">
        <f t="shared" si="22"/>
        <v>1.3</v>
      </c>
      <c r="T153" s="144">
        <f t="shared" si="23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20"/>
        <v>0</v>
      </c>
      <c r="R154" s="173">
        <f t="shared" si="21"/>
        <v>0</v>
      </c>
      <c r="S154" s="173">
        <f t="shared" si="22"/>
        <v>0</v>
      </c>
      <c r="T154" s="144">
        <f t="shared" si="23"/>
        <v>0</v>
      </c>
    </row>
    <row r="155" spans="2:20" x14ac:dyDescent="0.25">
      <c r="B155" s="122" t="s">
        <v>711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20"/>
        <v>0</v>
      </c>
      <c r="R155" s="173">
        <f t="shared" si="21"/>
        <v>0.40559300669999998</v>
      </c>
      <c r="S155" s="173">
        <f t="shared" si="22"/>
        <v>0.40559300669999998</v>
      </c>
      <c r="T155" s="144">
        <f t="shared" si="23"/>
        <v>0.40559300669999998</v>
      </c>
    </row>
    <row r="156" spans="2:20" x14ac:dyDescent="0.25">
      <c r="B156" s="122" t="s">
        <v>712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ref="Q156" si="24">IF(F156&lt;=ExpQ1,G156,0)+IF(H156&lt;=ExpQ1,I156,0)+IF(J156&lt;=ExpQ1,K156,0)+IF(L156&lt;=ExpQ1,M156,0)+IF(N156&lt;=ExpQ1,O156,0)</f>
        <v>0</v>
      </c>
      <c r="R156" s="173">
        <f t="shared" ref="R156" si="25">IF(F156&lt;=ExpH1,G156,0)+IF(H156&lt;=ExpH1,I156,0)+IF(J156&lt;=ExpH1,K156,0)+IF(L156&lt;=ExpH1,M156,0)+IF(N156&lt;=ExpH1,O156,0)</f>
        <v>0.40559300669999998</v>
      </c>
      <c r="S156" s="173">
        <f t="shared" ref="S156" si="26">IF(F156&lt;=ExpQ3,G156,0)+IF(H156&lt;=ExpQ3,I156,0)+IF(J156&lt;=ExpQ3,K156,0)+IF(L156&lt;=ExpQ3,M156,0)+IF(N156&lt;=ExpQ3,O156,0)</f>
        <v>0.40559300669999998</v>
      </c>
      <c r="T156" s="144">
        <f t="shared" ref="T156" si="27">G156+I156+K156+M156+O156</f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0"/>
        <v>0</v>
      </c>
      <c r="R157" s="173">
        <f t="shared" si="21"/>
        <v>0</v>
      </c>
      <c r="S157" s="173">
        <f t="shared" si="22"/>
        <v>2</v>
      </c>
      <c r="T157" s="144">
        <f t="shared" si="23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20"/>
        <v>0</v>
      </c>
      <c r="R158" s="173">
        <f t="shared" si="21"/>
        <v>9.8000000000000007</v>
      </c>
      <c r="S158" s="173">
        <f t="shared" si="22"/>
        <v>9.8000000000000007</v>
      </c>
      <c r="T158" s="144">
        <f t="shared" si="23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20"/>
        <v>0</v>
      </c>
      <c r="R159" s="173">
        <f t="shared" si="21"/>
        <v>0</v>
      </c>
      <c r="S159" s="173">
        <f t="shared" si="22"/>
        <v>32</v>
      </c>
      <c r="T159" s="144">
        <f t="shared" si="23"/>
        <v>32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20"/>
        <v>0</v>
      </c>
      <c r="R160" s="173">
        <f t="shared" si="21"/>
        <v>0</v>
      </c>
      <c r="S160" s="173">
        <f t="shared" si="22"/>
        <v>0</v>
      </c>
      <c r="T160" s="144">
        <f t="shared" si="23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20"/>
        <v>0</v>
      </c>
      <c r="R161" s="173">
        <f t="shared" si="21"/>
        <v>0.45906561120000006</v>
      </c>
      <c r="S161" s="173">
        <f t="shared" si="22"/>
        <v>0.45906561120000006</v>
      </c>
      <c r="T161" s="144">
        <f t="shared" si="23"/>
        <v>0.91813122240000011</v>
      </c>
    </row>
    <row r="162" spans="2:20" x14ac:dyDescent="0.25">
      <c r="B162" s="122" t="s">
        <v>731</v>
      </c>
      <c r="C162" s="145" t="s">
        <v>730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ref="Q162" si="28">IF(F162&lt;=ExpQ1,G162,0)+IF(H162&lt;=ExpQ1,I162,0)+IF(J162&lt;=ExpQ1,K162,0)+IF(L162&lt;=ExpQ1,M162,0)+IF(N162&lt;=ExpQ1,O162,0)</f>
        <v>0</v>
      </c>
      <c r="R162" s="173">
        <f t="shared" ref="R162" si="29">IF(F162&lt;=ExpH1,G162,0)+IF(H162&lt;=ExpH1,I162,0)+IF(J162&lt;=ExpH1,K162,0)+IF(L162&lt;=ExpH1,M162,0)+IF(N162&lt;=ExpH1,O162,0)</f>
        <v>0.45906561120000006</v>
      </c>
      <c r="S162" s="173">
        <f t="shared" ref="S162" si="30">IF(F162&lt;=ExpQ3,G162,0)+IF(H162&lt;=ExpQ3,I162,0)+IF(J162&lt;=ExpQ3,K162,0)+IF(L162&lt;=ExpQ3,M162,0)+IF(N162&lt;=ExpQ3,O162,0)</f>
        <v>0.45906561120000006</v>
      </c>
      <c r="T162" s="144">
        <f t="shared" ref="T162" si="31">G162+I162+K162+M162+O162</f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0"/>
        <v>0</v>
      </c>
      <c r="R163" s="173">
        <f t="shared" si="21"/>
        <v>2.7</v>
      </c>
      <c r="S163" s="173">
        <f t="shared" si="22"/>
        <v>2.7</v>
      </c>
      <c r="T163" s="144">
        <f t="shared" si="23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20"/>
        <v>0</v>
      </c>
      <c r="R164" s="173">
        <f t="shared" si="21"/>
        <v>0</v>
      </c>
      <c r="S164" s="173">
        <f t="shared" si="22"/>
        <v>2.2599999999999998</v>
      </c>
      <c r="T164" s="144">
        <f t="shared" si="23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20"/>
        <v>0</v>
      </c>
      <c r="R165" s="173">
        <f t="shared" si="21"/>
        <v>0</v>
      </c>
      <c r="S165" s="173">
        <f t="shared" si="22"/>
        <v>0</v>
      </c>
      <c r="T165" s="144">
        <f t="shared" si="23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20"/>
        <v>0</v>
      </c>
      <c r="R166" s="173">
        <f t="shared" si="21"/>
        <v>0</v>
      </c>
      <c r="S166" s="173">
        <f t="shared" si="22"/>
        <v>0</v>
      </c>
      <c r="T166" s="144">
        <f t="shared" si="23"/>
        <v>0</v>
      </c>
    </row>
    <row r="167" spans="2:20" x14ac:dyDescent="0.25">
      <c r="B167" s="122" t="s">
        <v>697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20"/>
        <v>2.95</v>
      </c>
      <c r="R167" s="173">
        <f t="shared" si="21"/>
        <v>2.95</v>
      </c>
      <c r="S167" s="173">
        <f t="shared" si="22"/>
        <v>2.95</v>
      </c>
      <c r="T167" s="144">
        <f t="shared" si="23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si="20"/>
        <v>0</v>
      </c>
      <c r="R168" s="173">
        <f t="shared" si="21"/>
        <v>0.2</v>
      </c>
      <c r="S168" s="173">
        <f t="shared" si="22"/>
        <v>0.2</v>
      </c>
      <c r="T168" s="144">
        <f t="shared" si="23"/>
        <v>0.2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20"/>
        <v>0</v>
      </c>
      <c r="R169" s="173">
        <f t="shared" si="21"/>
        <v>13.5</v>
      </c>
      <c r="S169" s="173">
        <f t="shared" si="22"/>
        <v>19.5</v>
      </c>
      <c r="T169" s="144">
        <f t="shared" si="23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si="20"/>
        <v>0</v>
      </c>
      <c r="R170" s="173">
        <f t="shared" si="21"/>
        <v>0</v>
      </c>
      <c r="S170" s="173">
        <f t="shared" si="22"/>
        <v>1.18</v>
      </c>
      <c r="T170" s="144">
        <f t="shared" si="23"/>
        <v>1.18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0"/>
        <v>0</v>
      </c>
      <c r="R171" s="173">
        <f t="shared" si="21"/>
        <v>0</v>
      </c>
      <c r="S171" s="173">
        <f t="shared" si="22"/>
        <v>0</v>
      </c>
      <c r="T171" s="144">
        <f t="shared" si="23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20"/>
        <v>0</v>
      </c>
      <c r="R172" s="173">
        <f t="shared" si="21"/>
        <v>0</v>
      </c>
      <c r="S172" s="173">
        <f t="shared" si="22"/>
        <v>0.85</v>
      </c>
      <c r="T172" s="144">
        <f t="shared" si="23"/>
        <v>0.85</v>
      </c>
    </row>
    <row r="173" spans="2:20" x14ac:dyDescent="0.25">
      <c r="B173" s="122" t="s">
        <v>370</v>
      </c>
      <c r="C173" s="145" t="s">
        <v>722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20"/>
        <v>0</v>
      </c>
      <c r="R173" s="173">
        <f t="shared" si="21"/>
        <v>0.25969999999999999</v>
      </c>
      <c r="S173" s="173">
        <f t="shared" si="22"/>
        <v>0.31340000000000001</v>
      </c>
      <c r="T173" s="20">
        <f t="shared" si="23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/>
      <c r="I174" s="67"/>
      <c r="J174" s="66"/>
      <c r="K174" s="67"/>
      <c r="L174" s="66"/>
      <c r="M174" s="67"/>
      <c r="N174" s="143"/>
      <c r="O174" s="67"/>
      <c r="P174" s="67"/>
      <c r="Q174" s="173">
        <f t="shared" si="20"/>
        <v>0</v>
      </c>
      <c r="R174" s="173">
        <f t="shared" si="21"/>
        <v>1</v>
      </c>
      <c r="S174" s="173">
        <f t="shared" si="22"/>
        <v>1</v>
      </c>
      <c r="T174" s="144">
        <f t="shared" si="23"/>
        <v>1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0"/>
        <v>0</v>
      </c>
      <c r="R175" s="173">
        <f t="shared" si="21"/>
        <v>0</v>
      </c>
      <c r="S175" s="173">
        <f t="shared" si="22"/>
        <v>1.1499999999999999</v>
      </c>
      <c r="T175" s="144">
        <f t="shared" si="23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0"/>
        <v>0</v>
      </c>
      <c r="R176" s="173">
        <f t="shared" si="21"/>
        <v>0</v>
      </c>
      <c r="S176" s="173">
        <f t="shared" si="22"/>
        <v>0</v>
      </c>
      <c r="T176" s="144">
        <f t="shared" si="23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20"/>
        <v>0</v>
      </c>
      <c r="R177" s="173">
        <f t="shared" si="21"/>
        <v>0</v>
      </c>
      <c r="S177" s="173">
        <f t="shared" si="22"/>
        <v>0</v>
      </c>
      <c r="T177" s="144">
        <f t="shared" si="23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20"/>
        <v>0</v>
      </c>
      <c r="R178" s="173">
        <f t="shared" si="21"/>
        <v>101.6</v>
      </c>
      <c r="S178" s="173">
        <f t="shared" si="22"/>
        <v>174.6</v>
      </c>
      <c r="T178" s="144">
        <f t="shared" si="23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20"/>
        <v>0.2727</v>
      </c>
      <c r="R179" s="173">
        <f t="shared" si="21"/>
        <v>0.2727</v>
      </c>
      <c r="S179" s="173">
        <f t="shared" si="22"/>
        <v>1.0519000000000001</v>
      </c>
      <c r="T179" s="144">
        <f t="shared" si="23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20"/>
        <v>0</v>
      </c>
      <c r="R180" s="173">
        <f t="shared" si="21"/>
        <v>0.36199999999999999</v>
      </c>
      <c r="S180" s="173">
        <f t="shared" si="22"/>
        <v>0.51246744481938378</v>
      </c>
      <c r="T180" s="144">
        <f t="shared" si="23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20"/>
        <v>0</v>
      </c>
      <c r="R181" s="173">
        <f t="shared" si="21"/>
        <v>32.1</v>
      </c>
      <c r="S181" s="173">
        <f t="shared" si="22"/>
        <v>45.7</v>
      </c>
      <c r="T181" s="144">
        <f t="shared" si="23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0"/>
        <v>0</v>
      </c>
      <c r="R182" s="173">
        <f t="shared" si="21"/>
        <v>0</v>
      </c>
      <c r="S182" s="173">
        <f t="shared" si="22"/>
        <v>0</v>
      </c>
      <c r="T182" s="144">
        <f t="shared" si="23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20"/>
        <v>0</v>
      </c>
      <c r="R183" s="173">
        <f t="shared" si="21"/>
        <v>0.49199999999999999</v>
      </c>
      <c r="S183" s="173">
        <f t="shared" si="22"/>
        <v>0.49199999999999999</v>
      </c>
      <c r="T183" s="144">
        <f t="shared" si="23"/>
        <v>0.49199999999999999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20"/>
        <v>177.47</v>
      </c>
      <c r="R184" s="173">
        <f t="shared" si="21"/>
        <v>177.47</v>
      </c>
      <c r="S184" s="173">
        <f t="shared" si="22"/>
        <v>297.20999999999998</v>
      </c>
      <c r="T184" s="144">
        <f t="shared" si="23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0"/>
        <v>9</v>
      </c>
      <c r="R185" s="173">
        <f t="shared" si="21"/>
        <v>9</v>
      </c>
      <c r="S185" s="173">
        <f t="shared" si="22"/>
        <v>9</v>
      </c>
      <c r="T185" s="144">
        <f t="shared" si="23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0"/>
        <v>0</v>
      </c>
      <c r="R186" s="173">
        <f t="shared" si="21"/>
        <v>0</v>
      </c>
      <c r="S186" s="173">
        <f t="shared" si="22"/>
        <v>0</v>
      </c>
      <c r="T186" s="144">
        <f t="shared" si="23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f>0.1665/1.1766</f>
        <v>0.14150943396226415</v>
      </c>
      <c r="N187" s="143"/>
      <c r="O187" s="67"/>
      <c r="P187" s="67"/>
      <c r="Q187" s="173">
        <f t="shared" si="20"/>
        <v>0.41930000000000001</v>
      </c>
      <c r="R187" s="173">
        <f t="shared" si="21"/>
        <v>0.56130000000000002</v>
      </c>
      <c r="S187" s="173">
        <f t="shared" si="22"/>
        <v>0.6966</v>
      </c>
      <c r="T187" s="144">
        <f t="shared" si="23"/>
        <v>0.83810943396226412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0"/>
        <v>0</v>
      </c>
      <c r="R188" s="173">
        <f t="shared" si="21"/>
        <v>0</v>
      </c>
      <c r="S188" s="173">
        <f t="shared" si="22"/>
        <v>0.8</v>
      </c>
      <c r="T188" s="144">
        <f t="shared" si="23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0"/>
        <v>0</v>
      </c>
      <c r="R189" s="173">
        <f t="shared" si="21"/>
        <v>0</v>
      </c>
      <c r="S189" s="173">
        <f t="shared" si="22"/>
        <v>0</v>
      </c>
      <c r="T189" s="144">
        <f t="shared" si="23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0"/>
        <v>0</v>
      </c>
      <c r="R190" s="173">
        <f t="shared" si="21"/>
        <v>0</v>
      </c>
      <c r="S190" s="173">
        <f t="shared" si="22"/>
        <v>0</v>
      </c>
      <c r="T190" s="144">
        <f t="shared" si="23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20"/>
        <v>0</v>
      </c>
      <c r="R191" s="173">
        <f t="shared" si="21"/>
        <v>0</v>
      </c>
      <c r="S191" s="173">
        <f t="shared" si="22"/>
        <v>0</v>
      </c>
      <c r="T191" s="144">
        <f t="shared" si="23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0"/>
        <v>0</v>
      </c>
      <c r="R192" s="173">
        <f t="shared" si="21"/>
        <v>1.5</v>
      </c>
      <c r="S192" s="173">
        <f t="shared" si="22"/>
        <v>1.5</v>
      </c>
      <c r="T192" s="144">
        <f t="shared" si="23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20"/>
        <v>0</v>
      </c>
      <c r="R193" s="173">
        <f t="shared" si="21"/>
        <v>3.15</v>
      </c>
      <c r="S193" s="173">
        <f t="shared" si="22"/>
        <v>3.15</v>
      </c>
      <c r="T193" s="144">
        <f t="shared" si="23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20"/>
        <v>0</v>
      </c>
      <c r="R194" s="173">
        <f t="shared" si="21"/>
        <v>1.58</v>
      </c>
      <c r="S194" s="173">
        <f t="shared" si="22"/>
        <v>1.58</v>
      </c>
      <c r="T194" s="144">
        <f t="shared" si="23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20"/>
        <v>0</v>
      </c>
      <c r="R195" s="173">
        <f t="shared" si="21"/>
        <v>0.745</v>
      </c>
      <c r="S195" s="173">
        <f t="shared" si="22"/>
        <v>0.745</v>
      </c>
      <c r="T195" s="144">
        <f t="shared" si="23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20"/>
        <v>0</v>
      </c>
      <c r="R196" s="173">
        <f t="shared" si="21"/>
        <v>2.5499999999999998</v>
      </c>
      <c r="S196" s="173">
        <f t="shared" si="22"/>
        <v>2.5499999999999998</v>
      </c>
      <c r="T196" s="144">
        <f t="shared" si="23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20"/>
        <v>0</v>
      </c>
      <c r="R197" s="173">
        <f t="shared" si="21"/>
        <v>0</v>
      </c>
      <c r="S197" s="173">
        <f t="shared" si="22"/>
        <v>0</v>
      </c>
      <c r="T197" s="144">
        <f t="shared" si="23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0"/>
        <v>0</v>
      </c>
      <c r="R198" s="173">
        <f t="shared" si="21"/>
        <v>0.125</v>
      </c>
      <c r="S198" s="173">
        <f t="shared" si="22"/>
        <v>0.125</v>
      </c>
      <c r="T198" s="144">
        <f t="shared" si="23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20"/>
        <v>0</v>
      </c>
      <c r="R199" s="173">
        <f t="shared" si="21"/>
        <v>60.05</v>
      </c>
      <c r="S199" s="173">
        <f t="shared" si="22"/>
        <v>60.05</v>
      </c>
      <c r="T199" s="144">
        <f t="shared" si="23"/>
        <v>60.05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8">
        <f t="shared" si="20"/>
        <v>0</v>
      </c>
      <c r="R200" s="178">
        <f t="shared" si="21"/>
        <v>80</v>
      </c>
      <c r="S200" s="178">
        <f t="shared" si="22"/>
        <v>80</v>
      </c>
      <c r="T200" s="179">
        <f t="shared" si="23"/>
        <v>80</v>
      </c>
    </row>
    <row r="201" spans="2:20" x14ac:dyDescent="0.25">
      <c r="B201" s="184" t="s">
        <v>723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96">
        <f>IF(F201&lt;=ExpQ1,G201,0)+IF(H201&lt;=ExpQ1,I201,0)+IF(J201&lt;=ExpQ1,K201,0)+IF(L201&lt;=ExpQ1,M201,0)+IF(N201&lt;=ExpQ1,O201,0)+IF(F202&lt;=ExpQ1,0.5*G202,0)+IF(H202&lt;=ExpQ1,0.5*I202,0)+IF(J202&lt;=ExpQ1,0.5*K202,0)+IF(L202&lt;=ExpQ1,0.5*M202,0)+IF(N202&lt;=ExpQ1,0.5*O202,0)</f>
        <v>3.9</v>
      </c>
      <c r="R201" s="196">
        <f>IF(F201&lt;=ExpH1,G201,0)+IF(H201&lt;=ExpH1,I201,0)+IF(J201&lt;=ExpH1,K201,0)+IF(L201&lt;=ExpH1,M201,0)+IF(N201&lt;=ExpH1,O201,0)+IF(F202&lt;=ExpH1,0.5*G202,0)+IF(H202&lt;=ExpH1,0.5*I202,0)+IF(J202&lt;=ExpH1,0.5*K202,0)+IF(L202&lt;=ExpH1,0.5*M202,0)+IF(N202&lt;=ExpH1,0.5*O202,0)</f>
        <v>3.9</v>
      </c>
      <c r="S201" s="196">
        <f>IF(F201&lt;=ExpQ3,G201,0)+IF(H201&lt;=ExpQ3,I201,0)+IF(J201&lt;=ExpQ3,K201,0)+IF(L201&lt;=ExpQ3,M201,0)+IF(N201&lt;=ExpQ3,O201,0)+IF(F202&lt;=ExpQ3,0.5*G202,0)+IF(H202&lt;=ExpQ3,0.5*I202,0)+IF(J202&lt;=ExpQ3,0.5*K202,0)+IF(L202&lt;=ExpQ3,0.5*M202,0)+IF(N202&lt;=ExpQ3,0.5*O202,0)</f>
        <v>3.9</v>
      </c>
      <c r="T201" s="197">
        <f>G201+I201+K201+M201+O201+0.5*(G202+I202+K202+M202+O202)</f>
        <v>3.9</v>
      </c>
    </row>
    <row r="202" spans="2:20" ht="15.75" thickBot="1" x14ac:dyDescent="0.3">
      <c r="B202" s="190" t="s">
        <v>724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98"/>
      <c r="R202" s="198"/>
      <c r="S202" s="198"/>
      <c r="T202" s="199"/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82">
        <f t="shared" si="20"/>
        <v>0</v>
      </c>
      <c r="R203" s="182">
        <f t="shared" si="21"/>
        <v>0</v>
      </c>
      <c r="S203" s="182">
        <f t="shared" si="22"/>
        <v>0</v>
      </c>
      <c r="T203" s="183">
        <f t="shared" si="23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20"/>
        <v>9.5000000000000001E-2</v>
      </c>
      <c r="R204" s="173">
        <f t="shared" si="21"/>
        <v>9.5000000000000001E-2</v>
      </c>
      <c r="S204" s="173">
        <f t="shared" si="22"/>
        <v>0.23760000000000001</v>
      </c>
      <c r="T204" s="144">
        <f t="shared" si="23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20"/>
        <v>0</v>
      </c>
      <c r="R205" s="173">
        <f t="shared" si="21"/>
        <v>0</v>
      </c>
      <c r="S205" s="173">
        <f t="shared" si="22"/>
        <v>0</v>
      </c>
      <c r="T205" s="144">
        <f t="shared" si="23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20"/>
        <v>2.9</v>
      </c>
      <c r="R206" s="173">
        <f t="shared" si="21"/>
        <v>2.9</v>
      </c>
      <c r="S206" s="173">
        <f t="shared" si="22"/>
        <v>2.9</v>
      </c>
      <c r="T206" s="144">
        <f t="shared" si="23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20"/>
        <v>1.5</v>
      </c>
      <c r="R207" s="173">
        <f t="shared" si="21"/>
        <v>3.75</v>
      </c>
      <c r="S207" s="173">
        <f t="shared" si="22"/>
        <v>3.75</v>
      </c>
      <c r="T207" s="144">
        <f t="shared" si="23"/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20"/>
        <v>24</v>
      </c>
      <c r="R208" s="173">
        <f t="shared" si="21"/>
        <v>24</v>
      </c>
      <c r="S208" s="173">
        <f t="shared" si="22"/>
        <v>80</v>
      </c>
      <c r="T208" s="144">
        <f t="shared" si="23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20"/>
        <v>0</v>
      </c>
      <c r="R209" s="173">
        <f t="shared" si="21"/>
        <v>0</v>
      </c>
      <c r="S209" s="173">
        <f t="shared" si="22"/>
        <v>0</v>
      </c>
      <c r="T209" s="144">
        <f t="shared" si="23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/>
      <c r="M210" s="142"/>
      <c r="N210" s="143"/>
      <c r="O210" s="67"/>
      <c r="P210" s="67"/>
      <c r="Q210" s="173">
        <f t="shared" si="20"/>
        <v>0.06</v>
      </c>
      <c r="R210" s="173">
        <f t="shared" si="21"/>
        <v>0.06</v>
      </c>
      <c r="S210" s="173">
        <f t="shared" si="22"/>
        <v>0.10200000000000001</v>
      </c>
      <c r="T210" s="144">
        <f t="shared" si="23"/>
        <v>0.14400000000000002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20"/>
        <v>0</v>
      </c>
      <c r="R211" s="173">
        <f t="shared" si="21"/>
        <v>0.45</v>
      </c>
      <c r="S211" s="173">
        <f t="shared" si="22"/>
        <v>0.45</v>
      </c>
      <c r="T211" s="144">
        <f t="shared" si="23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20"/>
        <v>0</v>
      </c>
      <c r="R212" s="173">
        <f t="shared" si="21"/>
        <v>0</v>
      </c>
      <c r="S212" s="173">
        <f t="shared" si="22"/>
        <v>0</v>
      </c>
      <c r="T212" s="144">
        <f t="shared" si="23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0"/>
        <v>0</v>
      </c>
      <c r="R213" s="173">
        <f t="shared" si="21"/>
        <v>0</v>
      </c>
      <c r="S213" s="173">
        <f t="shared" si="22"/>
        <v>0</v>
      </c>
      <c r="T213" s="144">
        <f t="shared" si="23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ref="Q214:Q255" si="32">IF(F214&lt;=ExpQ1,G214,0)+IF(H214&lt;=ExpQ1,I214,0)+IF(J214&lt;=ExpQ1,K214,0)+IF(L214&lt;=ExpQ1,M214,0)+IF(N214&lt;=ExpQ1,O214,0)</f>
        <v>0</v>
      </c>
      <c r="R214" s="173">
        <f t="shared" ref="R214:R255" si="33">IF(F214&lt;=ExpH1,G214,0)+IF(H214&lt;=ExpH1,I214,0)+IF(J214&lt;=ExpH1,K214,0)+IF(L214&lt;=ExpH1,M214,0)+IF(N214&lt;=ExpH1,O214,0)</f>
        <v>12.5</v>
      </c>
      <c r="S214" s="173">
        <f t="shared" ref="S214:S255" si="34">IF(F214&lt;=ExpQ3,G214,0)+IF(H214&lt;=ExpQ3,I214,0)+IF(J214&lt;=ExpQ3,K214,0)+IF(L214&lt;=ExpQ3,M214,0)+IF(N214&lt;=ExpQ3,O214,0)</f>
        <v>12.5</v>
      </c>
      <c r="T214" s="144">
        <f t="shared" ref="T214:T255" si="35">G214+I214+K214+M214+O214</f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2"/>
        <v>0</v>
      </c>
      <c r="R215" s="173">
        <f t="shared" si="33"/>
        <v>5.9</v>
      </c>
      <c r="S215" s="173">
        <f t="shared" si="34"/>
        <v>5.9</v>
      </c>
      <c r="T215" s="144">
        <f t="shared" si="35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2"/>
        <v>0</v>
      </c>
      <c r="R216" s="173">
        <f t="shared" si="33"/>
        <v>22</v>
      </c>
      <c r="S216" s="173">
        <f t="shared" si="34"/>
        <v>22</v>
      </c>
      <c r="T216" s="144">
        <f t="shared" si="35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32"/>
        <v>0</v>
      </c>
      <c r="R217" s="173">
        <f t="shared" si="33"/>
        <v>0.13</v>
      </c>
      <c r="S217" s="173">
        <f t="shared" si="34"/>
        <v>0.13</v>
      </c>
      <c r="T217" s="144">
        <f t="shared" si="35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32"/>
        <v>0</v>
      </c>
      <c r="R218" s="173">
        <f t="shared" si="33"/>
        <v>2.6724103174999998</v>
      </c>
      <c r="S218" s="173">
        <f t="shared" si="34"/>
        <v>2.6724103174999998</v>
      </c>
      <c r="T218" s="144">
        <f t="shared" si="35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32"/>
        <v>0</v>
      </c>
      <c r="R219" s="173">
        <f t="shared" si="33"/>
        <v>2.6724103174999998</v>
      </c>
      <c r="S219" s="173">
        <f t="shared" si="34"/>
        <v>2.6724103174999998</v>
      </c>
      <c r="T219" s="144">
        <f t="shared" si="35"/>
        <v>5.3448206349999996</v>
      </c>
    </row>
    <row r="220" spans="2:20" x14ac:dyDescent="0.25">
      <c r="B220" s="122" t="s">
        <v>691</v>
      </c>
      <c r="C220" s="145" t="s">
        <v>725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ref="Q220" si="36">IF(F220&lt;=ExpQ1,G220,0)+IF(H220&lt;=ExpQ1,I220,0)+IF(J220&lt;=ExpQ1,K220,0)+IF(L220&lt;=ExpQ1,M220,0)+IF(N220&lt;=ExpQ1,O220,0)</f>
        <v>0</v>
      </c>
      <c r="R220" s="173">
        <f t="shared" ref="R220" si="37">IF(F220&lt;=ExpH1,G220,0)+IF(H220&lt;=ExpH1,I220,0)+IF(J220&lt;=ExpH1,K220,0)+IF(L220&lt;=ExpH1,M220,0)+IF(N220&lt;=ExpH1,O220,0)</f>
        <v>2.6724103174999998</v>
      </c>
      <c r="S220" s="173">
        <f t="shared" ref="S220" si="38">IF(F220&lt;=ExpQ3,G220,0)+IF(H220&lt;=ExpQ3,I220,0)+IF(J220&lt;=ExpQ3,K220,0)+IF(L220&lt;=ExpQ3,M220,0)+IF(N220&lt;=ExpQ3,O220,0)</f>
        <v>2.6724103174999998</v>
      </c>
      <c r="T220" s="144">
        <f t="shared" ref="T220" si="39">G220+I220+K220+M220+O220</f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32"/>
        <v>0</v>
      </c>
      <c r="R221" s="173">
        <f t="shared" si="33"/>
        <v>0</v>
      </c>
      <c r="S221" s="173">
        <f t="shared" si="34"/>
        <v>0.01</v>
      </c>
      <c r="T221" s="144">
        <f t="shared" si="35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32"/>
        <v>0</v>
      </c>
      <c r="R222" s="173">
        <f t="shared" si="33"/>
        <v>0.193</v>
      </c>
      <c r="S222" s="173">
        <f t="shared" si="34"/>
        <v>0.193</v>
      </c>
      <c r="T222" s="144">
        <f t="shared" si="35"/>
        <v>0.193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32"/>
        <v>0</v>
      </c>
      <c r="R223" s="173">
        <f t="shared" si="33"/>
        <v>4.4000000000000004</v>
      </c>
      <c r="S223" s="173">
        <f t="shared" si="34"/>
        <v>4.4000000000000004</v>
      </c>
      <c r="T223" s="144">
        <f t="shared" si="35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/>
      <c r="K224" s="67"/>
      <c r="L224" s="66"/>
      <c r="M224" s="142"/>
      <c r="N224" s="143"/>
      <c r="O224" s="67"/>
      <c r="P224" s="67"/>
      <c r="Q224" s="173">
        <f t="shared" si="32"/>
        <v>0</v>
      </c>
      <c r="R224" s="173">
        <f t="shared" si="33"/>
        <v>0.9</v>
      </c>
      <c r="S224" s="173">
        <f t="shared" si="34"/>
        <v>0.9</v>
      </c>
      <c r="T224" s="144">
        <f t="shared" si="35"/>
        <v>1.8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32"/>
        <v>0</v>
      </c>
      <c r="R225" s="173">
        <f t="shared" si="33"/>
        <v>0</v>
      </c>
      <c r="S225" s="173">
        <f t="shared" si="34"/>
        <v>0.1653</v>
      </c>
      <c r="T225" s="144">
        <f t="shared" si="35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32"/>
        <v>0.1394</v>
      </c>
      <c r="R226" s="173">
        <f t="shared" si="33"/>
        <v>0.1394</v>
      </c>
      <c r="S226" s="173">
        <f t="shared" si="34"/>
        <v>0.1394</v>
      </c>
      <c r="T226" s="144">
        <f t="shared" si="35"/>
        <v>0.1394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2"/>
        <v>0</v>
      </c>
      <c r="R227" s="173">
        <f t="shared" si="33"/>
        <v>5.5</v>
      </c>
      <c r="S227" s="173">
        <f t="shared" si="34"/>
        <v>5.5</v>
      </c>
      <c r="T227" s="144">
        <f t="shared" si="35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2"/>
        <v>0</v>
      </c>
      <c r="R228" s="173">
        <f t="shared" si="33"/>
        <v>0</v>
      </c>
      <c r="S228" s="173">
        <f t="shared" si="34"/>
        <v>0</v>
      </c>
      <c r="T228" s="144">
        <f t="shared" si="35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2"/>
        <v>0</v>
      </c>
      <c r="R229" s="173">
        <f t="shared" si="33"/>
        <v>0</v>
      </c>
      <c r="S229" s="173">
        <f t="shared" si="34"/>
        <v>0</v>
      </c>
      <c r="T229" s="144">
        <f t="shared" si="35"/>
        <v>0</v>
      </c>
    </row>
    <row r="230" spans="2:20" x14ac:dyDescent="0.25">
      <c r="B230" s="122" t="s">
        <v>710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32"/>
        <v>0.66</v>
      </c>
      <c r="R230" s="173">
        <f t="shared" si="33"/>
        <v>1.34</v>
      </c>
      <c r="S230" s="173">
        <f t="shared" si="34"/>
        <v>2.02</v>
      </c>
      <c r="T230" s="144">
        <f t="shared" si="35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32"/>
        <v>0</v>
      </c>
      <c r="R231" s="173">
        <f t="shared" si="33"/>
        <v>0.35210000000000002</v>
      </c>
      <c r="S231" s="173">
        <f t="shared" si="34"/>
        <v>0.35210000000000002</v>
      </c>
      <c r="T231" s="144">
        <f t="shared" si="35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32"/>
        <v>0</v>
      </c>
      <c r="R232" s="173">
        <f t="shared" si="33"/>
        <v>1.24</v>
      </c>
      <c r="S232" s="173">
        <f t="shared" si="34"/>
        <v>1.24</v>
      </c>
      <c r="T232" s="144">
        <f>G232+I232+K232+M232+O232</f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32"/>
        <v>0</v>
      </c>
      <c r="R233" s="173">
        <f t="shared" si="33"/>
        <v>0</v>
      </c>
      <c r="S233" s="173">
        <f t="shared" si="34"/>
        <v>0.25</v>
      </c>
      <c r="T233" s="144">
        <f t="shared" si="35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32"/>
        <v>0</v>
      </c>
      <c r="R234" s="173">
        <f t="shared" si="33"/>
        <v>5.4</v>
      </c>
      <c r="S234" s="173">
        <f t="shared" si="34"/>
        <v>5.4</v>
      </c>
      <c r="T234" s="144">
        <f t="shared" si="35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2"/>
        <v>0</v>
      </c>
      <c r="R235" s="173">
        <f t="shared" si="33"/>
        <v>0</v>
      </c>
      <c r="S235" s="173">
        <f t="shared" si="34"/>
        <v>0</v>
      </c>
      <c r="T235" s="144">
        <f t="shared" si="35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32"/>
        <v>0.41039999999999999</v>
      </c>
      <c r="R236" s="173">
        <f t="shared" si="33"/>
        <v>0.82079999999999997</v>
      </c>
      <c r="S236" s="173">
        <f t="shared" si="34"/>
        <v>1.2311999999999999</v>
      </c>
      <c r="T236" s="144">
        <f t="shared" si="35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32"/>
        <v>34.72</v>
      </c>
      <c r="R237" s="173">
        <f t="shared" si="33"/>
        <v>70.86</v>
      </c>
      <c r="S237" s="173">
        <f t="shared" si="34"/>
        <v>107.84</v>
      </c>
      <c r="T237" s="144">
        <f t="shared" si="35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2"/>
        <v>0</v>
      </c>
      <c r="R238" s="173">
        <f t="shared" si="33"/>
        <v>0.16</v>
      </c>
      <c r="S238" s="173">
        <f t="shared" si="34"/>
        <v>0.16</v>
      </c>
      <c r="T238" s="144">
        <f t="shared" si="35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32"/>
        <v>0</v>
      </c>
      <c r="R239" s="173">
        <f t="shared" si="33"/>
        <v>0</v>
      </c>
      <c r="S239" s="173">
        <f t="shared" si="34"/>
        <v>28.4</v>
      </c>
      <c r="T239" s="144">
        <f t="shared" si="35"/>
        <v>28.4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32"/>
        <v>0</v>
      </c>
      <c r="R240" s="173">
        <f t="shared" si="33"/>
        <v>0.18</v>
      </c>
      <c r="S240" s="173">
        <f t="shared" si="34"/>
        <v>0.18</v>
      </c>
      <c r="T240" s="163">
        <f t="shared" si="35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32"/>
        <v>0</v>
      </c>
      <c r="R241" s="173">
        <f t="shared" si="33"/>
        <v>0</v>
      </c>
      <c r="S241" s="173">
        <f t="shared" si="34"/>
        <v>0.2</v>
      </c>
      <c r="T241" s="144">
        <f t="shared" si="35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32"/>
        <v>0</v>
      </c>
      <c r="R242" s="173">
        <f t="shared" si="33"/>
        <v>0</v>
      </c>
      <c r="S242" s="173">
        <f t="shared" si="34"/>
        <v>0</v>
      </c>
      <c r="T242" s="144">
        <f t="shared" si="35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32"/>
        <v>0</v>
      </c>
      <c r="R243" s="173">
        <f t="shared" si="33"/>
        <v>0.5</v>
      </c>
      <c r="S243" s="173">
        <f t="shared" si="34"/>
        <v>0.5</v>
      </c>
      <c r="T243" s="144">
        <f t="shared" si="35"/>
        <v>0.5</v>
      </c>
    </row>
    <row r="244" spans="2:20" x14ac:dyDescent="0.25">
      <c r="B244" s="122" t="s">
        <v>728</v>
      </c>
      <c r="C244" s="145" t="s">
        <v>729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ref="Q244" si="40">IF(F244&lt;=ExpQ1,G244,0)+IF(H244&lt;=ExpQ1,I244,0)+IF(J244&lt;=ExpQ1,K244,0)+IF(L244&lt;=ExpQ1,M244,0)+IF(N244&lt;=ExpQ1,O244,0)</f>
        <v>0</v>
      </c>
      <c r="R244" s="173">
        <f t="shared" ref="R244" si="41">IF(F244&lt;=ExpH1,G244,0)+IF(H244&lt;=ExpH1,I244,0)+IF(J244&lt;=ExpH1,K244,0)+IF(L244&lt;=ExpH1,M244,0)+IF(N244&lt;=ExpH1,O244,0)</f>
        <v>0</v>
      </c>
      <c r="S244" s="173">
        <f t="shared" ref="S244" si="42">IF(F244&lt;=ExpQ3,G244,0)+IF(H244&lt;=ExpQ3,I244,0)+IF(J244&lt;=ExpQ3,K244,0)+IF(L244&lt;=ExpQ3,M244,0)+IF(N244&lt;=ExpQ3,O244,0)</f>
        <v>0</v>
      </c>
      <c r="T244" s="144">
        <f t="shared" ref="T244" si="43">G244+I244+K244+M244+O244</f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32"/>
        <v>0</v>
      </c>
      <c r="R245" s="173">
        <f t="shared" si="33"/>
        <v>0</v>
      </c>
      <c r="S245" s="173">
        <f t="shared" si="34"/>
        <v>1.25</v>
      </c>
      <c r="T245" s="144">
        <f t="shared" si="35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32"/>
        <v>0</v>
      </c>
      <c r="R246" s="173">
        <f t="shared" si="33"/>
        <v>0.6</v>
      </c>
      <c r="S246" s="173">
        <f t="shared" si="34"/>
        <v>0.6</v>
      </c>
      <c r="T246" s="144">
        <f t="shared" si="35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32"/>
        <v>0</v>
      </c>
      <c r="R247" s="173">
        <f t="shared" si="33"/>
        <v>4.0033349999999999</v>
      </c>
      <c r="S247" s="173">
        <f t="shared" si="34"/>
        <v>4.0033349999999999</v>
      </c>
      <c r="T247" s="144">
        <f t="shared" si="35"/>
        <v>4.0033349999999999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32"/>
        <v>0</v>
      </c>
      <c r="R248" s="173">
        <f t="shared" si="33"/>
        <v>0</v>
      </c>
      <c r="S248" s="173">
        <f t="shared" si="34"/>
        <v>0</v>
      </c>
      <c r="T248" s="144">
        <f t="shared" si="35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2"/>
        <v>0</v>
      </c>
      <c r="R249" s="173">
        <f t="shared" si="33"/>
        <v>0</v>
      </c>
      <c r="S249" s="173">
        <f t="shared" si="34"/>
        <v>0</v>
      </c>
      <c r="T249" s="144">
        <f t="shared" si="35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2"/>
        <v>0</v>
      </c>
      <c r="R250" s="173">
        <f t="shared" si="33"/>
        <v>0</v>
      </c>
      <c r="S250" s="173">
        <f t="shared" si="34"/>
        <v>1.57</v>
      </c>
      <c r="T250" s="144">
        <f t="shared" si="35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32"/>
        <v>0</v>
      </c>
      <c r="R251" s="173">
        <f t="shared" si="33"/>
        <v>1.1499999999999999</v>
      </c>
      <c r="S251" s="173">
        <f t="shared" si="34"/>
        <v>1.1499999999999999</v>
      </c>
      <c r="T251" s="144">
        <f t="shared" si="35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v>4.84</v>
      </c>
      <c r="H252" s="66">
        <v>44098</v>
      </c>
      <c r="I252" s="67">
        <v>2.04</v>
      </c>
      <c r="J252" s="66"/>
      <c r="K252" s="67"/>
      <c r="L252" s="66"/>
      <c r="M252" s="142"/>
      <c r="N252" s="143"/>
      <c r="O252" s="67"/>
      <c r="P252" s="67"/>
      <c r="Q252" s="173">
        <f t="shared" si="32"/>
        <v>0</v>
      </c>
      <c r="R252" s="173">
        <f t="shared" si="33"/>
        <v>4.84</v>
      </c>
      <c r="S252" s="173">
        <f t="shared" si="34"/>
        <v>4.84</v>
      </c>
      <c r="T252" s="144">
        <f t="shared" si="35"/>
        <v>6.88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32"/>
        <v>0</v>
      </c>
      <c r="R253" s="173">
        <f t="shared" si="33"/>
        <v>0.79</v>
      </c>
      <c r="S253" s="173">
        <f t="shared" si="34"/>
        <v>1.26</v>
      </c>
      <c r="T253" s="144">
        <f t="shared" si="35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2"/>
        <v>0</v>
      </c>
      <c r="R254" s="173">
        <f t="shared" si="33"/>
        <v>0</v>
      </c>
      <c r="S254" s="173">
        <f t="shared" si="34"/>
        <v>0</v>
      </c>
      <c r="T254" s="144">
        <f t="shared" si="35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2"/>
        <v>0</v>
      </c>
      <c r="R255" s="173">
        <f t="shared" si="33"/>
        <v>20</v>
      </c>
      <c r="S255" s="173">
        <f t="shared" si="34"/>
        <v>20</v>
      </c>
      <c r="T255" s="144">
        <f t="shared" si="35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44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44118</v>
      </c>
      <c r="I257" s="26">
        <v>1.18</v>
      </c>
      <c r="J257" s="25"/>
      <c r="K257" s="26"/>
      <c r="L257" s="25"/>
      <c r="M257" s="81"/>
      <c r="N257" s="27"/>
      <c r="O257" s="26"/>
      <c r="P257" s="26"/>
      <c r="Q257" s="26"/>
      <c r="R257" s="26"/>
      <c r="S257" s="26"/>
      <c r="T257" s="28">
        <f t="shared" si="44"/>
        <v>2.36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/>
      <c r="M258" s="81"/>
      <c r="N258" s="27"/>
      <c r="O258" s="26"/>
      <c r="P258" s="26"/>
      <c r="Q258" s="26"/>
      <c r="R258" s="26"/>
      <c r="S258" s="26"/>
      <c r="T258" s="28">
        <f t="shared" si="44"/>
        <v>2.54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44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44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44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/>
      <c r="M262" s="81"/>
      <c r="N262" s="27"/>
      <c r="O262" s="26"/>
      <c r="P262" s="26"/>
      <c r="Q262" s="26"/>
      <c r="R262" s="26"/>
      <c r="S262" s="26"/>
      <c r="T262" s="28">
        <f t="shared" si="44"/>
        <v>1.56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/>
      <c r="M263" s="81"/>
      <c r="N263" s="27"/>
      <c r="O263" s="26"/>
      <c r="P263" s="26"/>
      <c r="Q263" s="26"/>
      <c r="R263" s="26"/>
      <c r="S263" s="26"/>
      <c r="T263" s="28">
        <f t="shared" si="44"/>
        <v>0.54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44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/>
      <c r="M265" s="81"/>
      <c r="N265" s="27"/>
      <c r="O265" s="26"/>
      <c r="P265" s="26"/>
      <c r="Q265" s="26"/>
      <c r="R265" s="26"/>
      <c r="S265" s="26"/>
      <c r="T265" s="28">
        <f t="shared" si="44"/>
        <v>1.35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44095</v>
      </c>
      <c r="G266" s="26">
        <v>3.25</v>
      </c>
      <c r="H266" s="25"/>
      <c r="I266" s="26"/>
      <c r="J266" s="25"/>
      <c r="K266" s="26"/>
      <c r="L266" s="25"/>
      <c r="M266" s="81"/>
      <c r="N266" s="27"/>
      <c r="O266" s="26"/>
      <c r="P266" s="26"/>
      <c r="Q266" s="26"/>
      <c r="R266" s="26"/>
      <c r="S266" s="26"/>
      <c r="T266" s="28">
        <f t="shared" si="44"/>
        <v>3.25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44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/>
      <c r="M268" s="81"/>
      <c r="N268" s="27"/>
      <c r="O268" s="26"/>
      <c r="P268" s="26"/>
      <c r="Q268" s="26"/>
      <c r="R268" s="26"/>
      <c r="S268" s="26"/>
      <c r="T268" s="28">
        <f t="shared" si="44"/>
        <v>1.08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44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25">
        <v>43899</v>
      </c>
      <c r="G270" s="26">
        <v>0.85</v>
      </c>
      <c r="H270" s="25">
        <v>43991</v>
      </c>
      <c r="I270" s="26">
        <v>0.85</v>
      </c>
      <c r="J270" s="25">
        <v>44083</v>
      </c>
      <c r="K270" s="26">
        <v>0.85</v>
      </c>
      <c r="L270" s="25"/>
      <c r="M270" s="81"/>
      <c r="N270" s="27"/>
      <c r="O270" s="26"/>
      <c r="P270" s="26"/>
      <c r="Q270" s="26"/>
      <c r="R270" s="26"/>
      <c r="S270" s="26"/>
      <c r="T270" s="28">
        <f t="shared" si="44"/>
        <v>2.5499999999999998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/>
      <c r="M271" s="81"/>
      <c r="N271" s="27"/>
      <c r="O271" s="26"/>
      <c r="P271" s="26"/>
      <c r="Q271" s="26"/>
      <c r="R271" s="26"/>
      <c r="S271" s="26"/>
      <c r="T271" s="28">
        <f t="shared" si="44"/>
        <v>1.23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/>
      <c r="M272" s="26"/>
      <c r="N272" s="27"/>
      <c r="O272" s="26"/>
      <c r="P272" s="26"/>
      <c r="Q272" s="26"/>
      <c r="R272" s="26"/>
      <c r="S272" s="26"/>
      <c r="T272" s="28">
        <f t="shared" si="44"/>
        <v>0.69000000000000006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44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44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44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44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44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44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/>
      <c r="M279" s="81"/>
      <c r="N279" s="27"/>
      <c r="O279" s="26"/>
      <c r="P279" s="26"/>
      <c r="Q279" s="26"/>
      <c r="R279" s="26"/>
      <c r="S279" s="26"/>
      <c r="T279" s="28">
        <f t="shared" si="44"/>
        <v>0.03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44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/>
      <c r="M281" s="81"/>
      <c r="N281" s="27"/>
      <c r="O281" s="26"/>
      <c r="P281" s="26"/>
      <c r="Q281" s="26"/>
      <c r="R281" s="26"/>
      <c r="S281" s="26"/>
      <c r="T281" s="28">
        <f t="shared" si="44"/>
        <v>2.04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/>
      <c r="M282" s="81"/>
      <c r="N282" s="27"/>
      <c r="O282" s="26"/>
      <c r="P282" s="26"/>
      <c r="Q282" s="26"/>
      <c r="R282" s="26"/>
      <c r="S282" s="26"/>
      <c r="T282" s="28">
        <f t="shared" si="44"/>
        <v>3.75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/>
      <c r="M283" s="81"/>
      <c r="N283" s="27"/>
      <c r="O283" s="26"/>
      <c r="P283" s="26"/>
      <c r="Q283" s="26"/>
      <c r="R283" s="26"/>
      <c r="S283" s="26"/>
      <c r="T283" s="28">
        <f t="shared" si="44"/>
        <v>4.5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44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44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44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44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/>
      <c r="M288" s="81"/>
      <c r="N288" s="27"/>
      <c r="O288" s="26"/>
      <c r="P288" s="26"/>
      <c r="Q288" s="26"/>
      <c r="R288" s="26"/>
      <c r="S288" s="26"/>
      <c r="T288" s="28">
        <f t="shared" ref="T288:T312" si="45">G288+I288+K288+M288+O288</f>
        <v>2.7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/>
      <c r="M289" s="81"/>
      <c r="N289" s="27"/>
      <c r="O289" s="26"/>
      <c r="P289" s="26"/>
      <c r="Q289" s="26"/>
      <c r="R289" s="26"/>
      <c r="S289" s="26"/>
      <c r="T289" s="28">
        <f t="shared" si="45"/>
        <v>1.2000000000000002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/>
      <c r="M290" s="81"/>
      <c r="N290" s="27"/>
      <c r="O290" s="26"/>
      <c r="P290" s="26"/>
      <c r="Q290" s="26"/>
      <c r="R290" s="26"/>
      <c r="S290" s="26"/>
      <c r="T290" s="28">
        <f t="shared" si="45"/>
        <v>3.75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/>
      <c r="M291" s="81"/>
      <c r="N291" s="27"/>
      <c r="O291" s="26"/>
      <c r="P291" s="26"/>
      <c r="Q291" s="26"/>
      <c r="R291" s="26"/>
      <c r="S291" s="26"/>
      <c r="T291" s="28">
        <f t="shared" si="45"/>
        <v>1.7000000000000002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/>
      <c r="M292" s="81"/>
      <c r="N292" s="27"/>
      <c r="O292" s="26"/>
      <c r="P292" s="26"/>
      <c r="Q292" s="26"/>
      <c r="R292" s="26"/>
      <c r="S292" s="26"/>
      <c r="T292" s="28">
        <f t="shared" si="45"/>
        <v>1.83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45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/>
      <c r="M294" s="81"/>
      <c r="N294" s="27"/>
      <c r="O294" s="26"/>
      <c r="P294" s="26"/>
      <c r="Q294" s="26"/>
      <c r="R294" s="26"/>
      <c r="S294" s="26"/>
      <c r="T294" s="28">
        <f t="shared" si="45"/>
        <v>0.72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/>
      <c r="M295" s="26"/>
      <c r="N295" s="27"/>
      <c r="O295" s="26"/>
      <c r="P295" s="26"/>
      <c r="Q295" s="26"/>
      <c r="R295" s="26"/>
      <c r="S295" s="26"/>
      <c r="T295" s="28">
        <f t="shared" si="45"/>
        <v>3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45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/>
      <c r="M297" s="26"/>
      <c r="N297" s="27"/>
      <c r="O297" s="26"/>
      <c r="P297" s="26"/>
      <c r="Q297" s="26"/>
      <c r="R297" s="26"/>
      <c r="S297" s="26"/>
      <c r="T297" s="28">
        <f t="shared" si="45"/>
        <v>3.54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45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/>
      <c r="M299" s="154"/>
      <c r="N299" s="155"/>
      <c r="O299" s="154"/>
      <c r="P299" s="154"/>
      <c r="Q299" s="154"/>
      <c r="R299" s="154"/>
      <c r="S299" s="154"/>
      <c r="T299" s="28">
        <f t="shared" si="45"/>
        <v>1.92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/>
      <c r="M300" s="81"/>
      <c r="N300" s="27"/>
      <c r="O300" s="26"/>
      <c r="P300" s="26"/>
      <c r="Q300" s="26"/>
      <c r="R300" s="26"/>
      <c r="S300" s="26"/>
      <c r="T300" s="28">
        <f t="shared" si="45"/>
        <v>0.75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45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45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45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43979</v>
      </c>
      <c r="G304" s="26">
        <v>0.97</v>
      </c>
      <c r="H304" s="25">
        <v>44071</v>
      </c>
      <c r="I304" s="26">
        <v>0.97</v>
      </c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45"/>
        <v>1.94</v>
      </c>
    </row>
    <row r="305" spans="2:20" x14ac:dyDescent="0.25">
      <c r="B305" s="140" t="s">
        <v>698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45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/>
      <c r="M306" s="81"/>
      <c r="N306" s="27"/>
      <c r="O306" s="26"/>
      <c r="P306" s="26"/>
      <c r="Q306" s="26"/>
      <c r="R306" s="26"/>
      <c r="S306" s="26"/>
      <c r="T306" s="28">
        <f t="shared" si="45"/>
        <v>3.58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/>
      <c r="M307" s="26"/>
      <c r="N307" s="27"/>
      <c r="O307" s="26"/>
      <c r="P307" s="26"/>
      <c r="Q307" s="26"/>
      <c r="R307" s="26"/>
      <c r="S307" s="26"/>
      <c r="T307" s="28">
        <f t="shared" si="45"/>
        <v>1.26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/>
      <c r="M308" s="81"/>
      <c r="N308" s="27"/>
      <c r="O308" s="26"/>
      <c r="P308" s="26"/>
      <c r="Q308" s="26"/>
      <c r="R308" s="26"/>
      <c r="S308" s="26"/>
      <c r="T308" s="28">
        <f t="shared" si="45"/>
        <v>1.8574999999999999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45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/>
      <c r="M310" s="81"/>
      <c r="N310" s="27"/>
      <c r="O310" s="26"/>
      <c r="P310" s="26"/>
      <c r="Q310" s="26"/>
      <c r="R310" s="26"/>
      <c r="S310" s="26"/>
      <c r="T310" s="28">
        <f t="shared" si="45"/>
        <v>1.62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45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45"/>
        <v>1.2200000000000002</v>
      </c>
    </row>
  </sheetData>
  <sheetProtection algorithmName="SHA-512" hashValue="J37GJAXTVoP6wVGxIVl8YrZPrTljBWSUNl5Ok3kbPxamUV1qllR02VrjHG1F1VIIPBH9zkPYbebtDCmfkHhzLA==" saltValue="h0MV2SnKgHYi/AvUVQREQQ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Q109:T155 Q156:R156 Q96:T103 Q104:S104 Q14:T16 Q105:T107 Q108:S108 Q163:T200 Q201:S201 Q203:T219 Q221:T255 Q18:T94 Q157:T16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C6"/>
  <sheetViews>
    <sheetView workbookViewId="0">
      <selection activeCell="C6" sqref="C6"/>
    </sheetView>
  </sheetViews>
  <sheetFormatPr defaultRowHeight="15" x14ac:dyDescent="0.25"/>
  <sheetData>
    <row r="1" spans="1:3" x14ac:dyDescent="0.25">
      <c r="B1" t="s">
        <v>699</v>
      </c>
      <c r="C1" t="s">
        <v>700</v>
      </c>
    </row>
    <row r="2" spans="1:3" x14ac:dyDescent="0.25">
      <c r="A2" t="s">
        <v>705</v>
      </c>
      <c r="B2" s="167">
        <v>43819</v>
      </c>
      <c r="C2" s="167">
        <v>43850</v>
      </c>
    </row>
    <row r="3" spans="1:3" x14ac:dyDescent="0.25">
      <c r="A3" t="s">
        <v>701</v>
      </c>
      <c r="B3" s="167">
        <v>43910</v>
      </c>
      <c r="C3" s="167"/>
    </row>
    <row r="4" spans="1:3" x14ac:dyDescent="0.25">
      <c r="A4" t="s">
        <v>702</v>
      </c>
      <c r="B4" s="167">
        <v>44001</v>
      </c>
      <c r="C4" s="167"/>
    </row>
    <row r="5" spans="1:3" x14ac:dyDescent="0.25">
      <c r="A5" t="s">
        <v>703</v>
      </c>
      <c r="B5" s="167">
        <v>44092</v>
      </c>
      <c r="C5" s="167"/>
    </row>
    <row r="6" spans="1:3" x14ac:dyDescent="0.25">
      <c r="A6" t="s">
        <v>704</v>
      </c>
      <c r="B6" s="167">
        <v>44183</v>
      </c>
      <c r="C6" s="167">
        <v>44211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67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17DEEBF-A4D8-4102-AA88-12031363C16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2020_OLD</vt:lpstr>
      <vt:lpstr>2020</vt:lpstr>
      <vt:lpstr>Helper</vt:lpstr>
      <vt:lpstr>EDSP_2019</vt:lpstr>
      <vt:lpstr>EDSP_2018</vt:lpstr>
      <vt:lpstr>EDSP_2017</vt:lpstr>
      <vt:lpstr>EDSP_2016</vt:lpstr>
      <vt:lpstr>ESDP_2015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2020-11-24T06:33:33Z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