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2C79A5D1-D71B-41F3-B685-31301F8CE47D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19090" yWindow="-10650" windowWidth="38620" windowHeight="2122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<sst xmlns="http://schemas.openxmlformats.org/spreadsheetml/2006/main" count="13253" uniqueCount="963">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</sst>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d\-mmm\-yy;@"/>
    <numFmt numFmtId="166" formatCode="0.0000"/>
    <numFmt numFmtId="167" formatCode="0.000000"/>
    <numFmt numFmtId="168" formatCode="0.00000"/>
    <numFmt numFmtId="169" formatCode="0.000"/>
    <numFmt numFmtId="170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5" fontId="2" fillId="0" borderId="4" xfId="0" applyNumberFormat="1" applyFont="1" applyBorder="1" applyProtection="1">
      <protection locked="0"/>
    </xf>
    <xf numFmtId="166" fontId="2" fillId="0" borderId="5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6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5" fontId="2" fillId="9" borderId="4" xfId="0" applyNumberFormat="1" applyFont="1" applyFill="1" applyBorder="1" applyProtection="1">
      <protection locked="0"/>
    </xf>
    <xf numFmtId="166" fontId="2" fillId="9" borderId="5" xfId="0" applyNumberFormat="1" applyFont="1" applyFill="1" applyBorder="1" applyProtection="1">
      <protection locked="0"/>
    </xf>
    <xf numFmtId="165" fontId="2" fillId="9" borderId="7" xfId="0" applyNumberFormat="1" applyFont="1" applyFill="1" applyBorder="1" applyProtection="1">
      <protection locked="0"/>
    </xf>
    <xf numFmtId="166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6" fontId="2" fillId="0" borderId="0" xfId="0" applyNumberFormat="1" applyFont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5" fontId="2" fillId="0" borderId="14" xfId="0" applyNumberFormat="1" applyFont="1" applyBorder="1" applyProtection="1">
      <protection locked="0"/>
    </xf>
    <xf numFmtId="166" fontId="2" fillId="0" borderId="15" xfId="0" applyNumberFormat="1" applyFont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6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5" fontId="2" fillId="0" borderId="20" xfId="0" applyNumberFormat="1" applyFont="1" applyBorder="1" applyProtection="1">
      <protection locked="0"/>
    </xf>
    <xf numFmtId="166" fontId="2" fillId="0" borderId="21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166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5" fontId="2" fillId="0" borderId="27" xfId="0" applyNumberFormat="1" applyFont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165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5" fontId="2" fillId="0" borderId="34" xfId="0" applyNumberFormat="1" applyFont="1" applyBorder="1" applyProtection="1">
      <protection locked="0"/>
    </xf>
    <xf numFmtId="166" fontId="2" fillId="0" borderId="35" xfId="0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6" fontId="2" fillId="0" borderId="37" xfId="0" applyNumberFormat="1" applyFont="1" applyBorder="1"/>
    <xf numFmtId="166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6" fontId="15" fillId="0" borderId="30" xfId="0" applyNumberFormat="1" applyFont="1" applyBorder="1"/>
    <xf numFmtId="166" fontId="2" fillId="2" borderId="5" xfId="0" applyNumberFormat="1" applyFont="1" applyFill="1" applyBorder="1" applyProtection="1">
      <protection locked="0"/>
    </xf>
    <xf numFmtId="165" fontId="2" fillId="8" borderId="4" xfId="0" applyNumberFormat="1" applyFont="1" applyFill="1" applyBorder="1" applyProtection="1">
      <protection locked="0"/>
    </xf>
    <xf numFmtId="166" fontId="2" fillId="8" borderId="5" xfId="0" applyNumberFormat="1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166" fontId="2" fillId="8" borderId="5" xfId="0" applyNumberFormat="1" applyFont="1" applyFill="1" applyBorder="1"/>
    <xf numFmtId="166" fontId="2" fillId="2" borderId="5" xfId="0" applyNumberFormat="1" applyFont="1" applyFill="1" applyBorder="1"/>
    <xf numFmtId="166" fontId="2" fillId="9" borderId="6" xfId="0" applyNumberFormat="1" applyFont="1" applyFill="1" applyBorder="1" applyProtection="1">
      <protection locked="0"/>
    </xf>
    <xf numFmtId="166" fontId="2" fillId="8" borderId="6" xfId="0" applyNumberFormat="1" applyFont="1" applyFill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22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6" fontId="0" fillId="0" borderId="5" xfId="0" applyNumberFormat="1" applyBorder="1" applyProtection="1">
      <protection locked="0"/>
    </xf>
    <xf numFmtId="166" fontId="0" fillId="0" borderId="5" xfId="0" applyNumberFormat="1" applyBorder="1"/>
    <xf numFmtId="0" fontId="0" fillId="0" borderId="5" xfId="0" applyBorder="1"/>
    <xf numFmtId="167" fontId="0" fillId="2" borderId="5" xfId="0" applyNumberFormat="1" applyFill="1" applyBorder="1" applyProtection="1">
      <protection locked="0"/>
    </xf>
    <xf numFmtId="167" fontId="0" fillId="0" borderId="5" xfId="0" applyNumberFormat="1" applyBorder="1" applyProtection="1">
      <protection locked="0"/>
    </xf>
    <xf numFmtId="168" fontId="0" fillId="0" borderId="5" xfId="0" applyNumberFormat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5" fontId="17" fillId="11" borderId="4" xfId="0" applyNumberFormat="1" applyFont="1" applyFill="1" applyBorder="1" applyAlignment="1" applyProtection="1">
      <alignment horizontal="right"/>
      <protection locked="0"/>
    </xf>
    <xf numFmtId="166" fontId="18" fillId="11" borderId="5" xfId="0" applyNumberFormat="1" applyFont="1" applyFill="1" applyBorder="1" applyProtection="1">
      <protection locked="0"/>
    </xf>
    <xf numFmtId="165" fontId="2" fillId="11" borderId="4" xfId="0" applyNumberFormat="1" applyFon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166" fontId="0" fillId="0" borderId="0" xfId="0" applyNumberFormat="1" applyProtection="1">
      <protection locked="0"/>
    </xf>
    <xf numFmtId="168" fontId="0" fillId="2" borderId="5" xfId="0" applyNumberFormat="1" applyFill="1" applyBorder="1" applyProtection="1">
      <protection locked="0"/>
    </xf>
    <xf numFmtId="0" fontId="19" fillId="0" borderId="5" xfId="0" applyFont="1" applyBorder="1"/>
    <xf numFmtId="166" fontId="0" fillId="11" borderId="5" xfId="0" applyNumberFormat="1" applyFill="1" applyBorder="1"/>
    <xf numFmtId="0" fontId="2" fillId="10" borderId="0" xfId="0" applyFont="1" applyFill="1"/>
    <xf numFmtId="165" fontId="2" fillId="0" borderId="6" xfId="0" applyNumberFormat="1" applyFont="1" applyBorder="1" applyProtection="1">
      <protection locked="0"/>
    </xf>
    <xf numFmtId="165" fontId="2" fillId="12" borderId="4" xfId="0" applyNumberFormat="1" applyFont="1" applyFill="1" applyBorder="1" applyProtection="1">
      <protection locked="0"/>
    </xf>
    <xf numFmtId="166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5" fontId="15" fillId="13" borderId="4" xfId="0" applyNumberFormat="1" applyFont="1" applyFill="1" applyBorder="1" applyAlignment="1" applyProtection="1">
      <alignment horizontal="right"/>
      <protection locked="0"/>
    </xf>
    <xf numFmtId="166" fontId="15" fillId="13" borderId="5" xfId="0" applyNumberFormat="1" applyFont="1" applyFill="1" applyBorder="1" applyProtection="1">
      <protection locked="0"/>
    </xf>
    <xf numFmtId="165" fontId="2" fillId="13" borderId="4" xfId="0" applyNumberFormat="1" applyFont="1" applyFill="1" applyBorder="1" applyProtection="1">
      <protection locked="0"/>
    </xf>
    <xf numFmtId="166" fontId="2" fillId="13" borderId="5" xfId="0" applyNumberFormat="1" applyFont="1" applyFill="1" applyBorder="1" applyProtection="1">
      <protection locked="0"/>
    </xf>
    <xf numFmtId="165" fontId="2" fillId="13" borderId="6" xfId="0" applyNumberFormat="1" applyFont="1" applyFill="1" applyBorder="1" applyProtection="1">
      <protection locked="0"/>
    </xf>
    <xf numFmtId="165" fontId="2" fillId="13" borderId="7" xfId="0" applyNumberFormat="1" applyFont="1" applyFill="1" applyBorder="1" applyProtection="1">
      <protection locked="0"/>
    </xf>
    <xf numFmtId="166" fontId="2" fillId="13" borderId="5" xfId="0" applyNumberFormat="1" applyFont="1" applyFill="1" applyBorder="1"/>
    <xf numFmtId="0" fontId="0" fillId="6" borderId="3" xfId="0" applyFill="1" applyBorder="1"/>
    <xf numFmtId="167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0" fontId="2" fillId="0" borderId="40" xfId="0" applyFont="1" applyBorder="1"/>
    <xf numFmtId="165" fontId="2" fillId="0" borderId="39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41" xfId="0" applyNumberFormat="1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165" fontId="2" fillId="13" borderId="23" xfId="0" applyNumberFormat="1" applyFont="1" applyFill="1" applyBorder="1" applyProtection="1">
      <protection locked="0"/>
    </xf>
    <xf numFmtId="166" fontId="2" fillId="13" borderId="21" xfId="0" applyNumberFormat="1" applyFont="1" applyFill="1" applyBorder="1" applyProtection="1">
      <protection locked="0"/>
    </xf>
    <xf numFmtId="166" fontId="2" fillId="12" borderId="42" xfId="0" applyNumberFormat="1" applyFont="1" applyFill="1" applyBorder="1" applyProtection="1">
      <protection locked="0"/>
    </xf>
    <xf numFmtId="165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5" fontId="2" fillId="9" borderId="14" xfId="0" applyNumberFormat="1" applyFont="1" applyFill="1" applyBorder="1" applyProtection="1">
      <protection locked="0"/>
    </xf>
    <xf numFmtId="166" fontId="2" fillId="9" borderId="15" xfId="0" applyNumberFormat="1" applyFont="1" applyFill="1" applyBorder="1" applyProtection="1">
      <protection locked="0"/>
    </xf>
    <xf numFmtId="165" fontId="2" fillId="9" borderId="17" xfId="0" applyNumberFormat="1" applyFont="1" applyFill="1" applyBorder="1" applyProtection="1">
      <protection locked="0"/>
    </xf>
    <xf numFmtId="165" fontId="2" fillId="15" borderId="4" xfId="0" applyNumberFormat="1" applyFont="1" applyFill="1" applyBorder="1" applyProtection="1">
      <protection locked="0"/>
    </xf>
    <xf numFmtId="166" fontId="2" fillId="15" borderId="5" xfId="0" applyNumberFormat="1" applyFont="1" applyFill="1" applyBorder="1" applyProtection="1">
      <protection locked="0"/>
    </xf>
    <xf numFmtId="165" fontId="2" fillId="15" borderId="7" xfId="0" applyNumberFormat="1" applyFont="1" applyFill="1" applyBorder="1" applyProtection="1">
      <protection locked="0"/>
    </xf>
    <xf numFmtId="166" fontId="2" fillId="15" borderId="5" xfId="0" applyNumberFormat="1" applyFont="1" applyFill="1" applyBorder="1"/>
    <xf numFmtId="166" fontId="2" fillId="0" borderId="7" xfId="0" applyNumberFormat="1" applyFont="1" applyBorder="1" applyProtection="1">
      <protection locked="0"/>
    </xf>
    <xf numFmtId="165" fontId="2" fillId="16" borderId="4" xfId="0" applyNumberFormat="1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6" fontId="2" fillId="15" borderId="6" xfId="0" applyNumberFormat="1" applyFont="1" applyFill="1" applyBorder="1" applyProtection="1">
      <protection locked="0"/>
    </xf>
    <xf numFmtId="166" fontId="2" fillId="0" borderId="43" xfId="0" applyNumberFormat="1" applyFont="1" applyBorder="1" applyProtection="1">
      <protection locked="0"/>
    </xf>
    <xf numFmtId="170" fontId="2" fillId="0" borderId="5" xfId="0" applyNumberFormat="1" applyFont="1" applyBorder="1" applyProtection="1">
      <protection locked="0"/>
    </xf>
    <xf numFmtId="165" fontId="2" fillId="17" borderId="4" xfId="0" applyNumberFormat="1" applyFont="1" applyFill="1" applyBorder="1" applyProtection="1">
      <protection locked="0"/>
    </xf>
    <xf numFmtId="166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70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70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70" fontId="2" fillId="0" borderId="28" xfId="0" applyNumberFormat="1" applyFont="1" applyBorder="1" applyProtection="1">
      <protection locked="0"/>
    </xf>
    <xf numFmtId="166" fontId="2" fillId="0" borderId="30" xfId="0" applyNumberFormat="1" applyFont="1" applyBorder="1"/>
    <xf numFmtId="170" fontId="2" fillId="5" borderId="35" xfId="0" applyNumberFormat="1" applyFont="1" applyFill="1" applyBorder="1" applyProtection="1">
      <protection locked="0"/>
    </xf>
    <xf numFmtId="166" fontId="2" fillId="5" borderId="37" xfId="0" applyNumberFormat="1" applyFont="1" applyFill="1" applyBorder="1"/>
    <xf numFmtId="0" fontId="0" fillId="6" borderId="28" xfId="0" applyFill="1" applyBorder="1"/>
    <xf numFmtId="166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247398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79" t="s">
        <v>0</v>
      </c>
      <c r="M9" s="179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0" t="s">
        <v>3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79" t="s">
        <v>0</v>
      </c>
      <c r="M9" s="179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0" t="s">
        <v>672</v>
      </c>
      <c r="F11" s="180"/>
      <c r="G11" s="180"/>
      <c r="H11" s="180"/>
      <c r="I11" s="180"/>
      <c r="J11" s="180"/>
      <c r="K11" s="180"/>
      <c r="L11" s="180"/>
      <c r="M11" s="180"/>
      <c r="N11" s="180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79" t="s">
        <v>0</v>
      </c>
      <c r="K9" s="179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0" t="s">
        <v>641</v>
      </c>
      <c r="F11" s="180"/>
      <c r="G11" s="180"/>
      <c r="H11" s="180"/>
      <c r="I11" s="180"/>
      <c r="J11" s="180"/>
      <c r="K11" s="180"/>
      <c r="L11" s="180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234" activePane="bottomRight" state="frozen"/>
      <selection pane="topRight" activeCell="B1" sqref="B1"/>
      <selection pane="bottomLeft" activeCell="A13" sqref="A13"/>
      <selection pane="bottomRight" activeCell="T10" sqref="T10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45407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939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/>
      <c r="G16" s="16"/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</v>
      </c>
      <c r="S16" s="152">
        <f t="shared" si="2"/>
        <v>0</v>
      </c>
      <c r="T16" s="18">
        <f t="shared" si="3"/>
        <v>0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3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0.6</v>
      </c>
      <c r="S28" s="152">
        <f t="shared" si="2"/>
        <v>0.6</v>
      </c>
      <c r="T28" s="18">
        <f t="shared" si="3"/>
        <v>0.6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0</v>
      </c>
      <c r="S29" s="152">
        <f t="shared" si="2"/>
        <v>0</v>
      </c>
      <c r="T29" s="18">
        <f t="shared" si="3"/>
        <v>0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/>
      <c r="G30" s="16"/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3"/>
        <v>0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/>
      <c r="G37" s="16"/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</v>
      </c>
      <c r="S37" s="152">
        <f t="shared" si="2"/>
        <v>0</v>
      </c>
      <c r="T37" s="18">
        <f t="shared" si="3"/>
        <v>0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1.45</v>
      </c>
      <c r="S39" s="152">
        <f t="shared" si="2"/>
        <v>1.45</v>
      </c>
      <c r="T39" s="18">
        <f t="shared" si="3"/>
        <v>1.45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>
        <v>45407</v>
      </c>
      <c r="G41" s="16">
        <v>2.7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2.7</v>
      </c>
      <c r="S41" s="152">
        <f t="shared" si="2"/>
        <v>2.7</v>
      </c>
      <c r="T41" s="18">
        <f t="shared" si="3"/>
        <v>2.7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>
        <v>45407</v>
      </c>
      <c r="G43" s="16">
        <v>1.4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1.4</v>
      </c>
      <c r="S43" s="152">
        <f t="shared" si="2"/>
        <v>1.4</v>
      </c>
      <c r="T43" s="18">
        <f t="shared" si="3"/>
        <v>1.4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/>
      <c r="G47" s="16"/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3"/>
        <v>0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/>
      <c r="G49" s="16"/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0</v>
      </c>
      <c r="S49" s="152">
        <f t="shared" si="2"/>
        <v>0</v>
      </c>
      <c r="T49" s="18">
        <f t="shared" si="3"/>
        <v>0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/>
      <c r="G53" s="16"/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</v>
      </c>
      <c r="S53" s="152">
        <f t="shared" si="2"/>
        <v>0</v>
      </c>
      <c r="T53" s="18">
        <f t="shared" si="3"/>
        <v>0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/>
      <c r="G57" s="16"/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3"/>
        <v>0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3"/>
        <v>0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/>
      <c r="G60" s="16"/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0</v>
      </c>
      <c r="T60" s="18">
        <f t="shared" si="3"/>
        <v>0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</v>
      </c>
      <c r="T67" s="18">
        <f t="shared" si="3"/>
        <v>0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25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25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25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25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25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25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25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/>
      <c r="G85" s="16"/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0</v>
      </c>
      <c r="S85" s="152">
        <f t="shared" si="5"/>
        <v>0</v>
      </c>
      <c r="T85" s="49">
        <f t="shared" si="7"/>
        <v>0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25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25">
      <c r="B92" s="117" t="s">
        <v>938</v>
      </c>
      <c r="C92" s="136" t="s">
        <v>181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0</v>
      </c>
      <c r="S92" s="152">
        <f t="shared" si="5"/>
        <v>0</v>
      </c>
      <c r="T92" s="18">
        <f>G92+I92+K92+M92+O92</f>
        <v>0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0</v>
      </c>
      <c r="S96" s="152">
        <f t="shared" si="5"/>
        <v>0</v>
      </c>
      <c r="T96" s="18">
        <f t="shared" si="7"/>
        <v>0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</v>
      </c>
      <c r="S98" s="152">
        <f t="shared" si="5"/>
        <v>0</v>
      </c>
      <c r="T98" s="18">
        <f t="shared" si="7"/>
        <v>0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/>
      <c r="G99" s="16"/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</v>
      </c>
      <c r="S99" s="152">
        <f t="shared" si="5"/>
        <v>0</v>
      </c>
      <c r="T99" s="18">
        <f t="shared" si="7"/>
        <v>0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/>
      <c r="G108" s="16"/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0</v>
      </c>
      <c r="S108" s="152">
        <f t="shared" si="5"/>
        <v>0</v>
      </c>
      <c r="T108" s="18">
        <f t="shared" si="7"/>
        <v>0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/>
      <c r="G113" s="16"/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0</v>
      </c>
      <c r="S113" s="152">
        <f t="shared" si="5"/>
        <v>0</v>
      </c>
      <c r="T113" s="18">
        <f t="shared" si="7"/>
        <v>0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/>
      <c r="G118" s="16"/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0</v>
      </c>
      <c r="S118" s="152">
        <f t="shared" si="5"/>
        <v>0</v>
      </c>
      <c r="T118" s="18">
        <f t="shared" si="7"/>
        <v>0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/>
      <c r="G128" s="16"/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</v>
      </c>
      <c r="S128" s="152">
        <f t="shared" si="5"/>
        <v>0</v>
      </c>
      <c r="T128" s="18">
        <f t="shared" si="7"/>
        <v>0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25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25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25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25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25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25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25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25">
      <c r="B137" s="117" t="s">
        <v>252</v>
      </c>
      <c r="C137" s="136" t="s">
        <v>253</v>
      </c>
      <c r="D137" s="14" t="s">
        <v>15</v>
      </c>
      <c r="E137" s="14" t="s">
        <v>56</v>
      </c>
      <c r="F137" s="15"/>
      <c r="G137" s="16"/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0</v>
      </c>
      <c r="S137" s="152">
        <f t="shared" si="5"/>
        <v>0</v>
      </c>
      <c r="T137" s="18">
        <f t="shared" si="7"/>
        <v>0</v>
      </c>
    </row>
    <row r="138" spans="2:20" x14ac:dyDescent="0.25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25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25">
      <c r="B140" s="117" t="s">
        <v>256</v>
      </c>
      <c r="C140" s="136" t="s">
        <v>257</v>
      </c>
      <c r="D140" s="39" t="s">
        <v>15</v>
      </c>
      <c r="E140" s="39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0</v>
      </c>
      <c r="S140" s="152">
        <f t="shared" si="5"/>
        <v>0</v>
      </c>
      <c r="T140" s="18">
        <f t="shared" si="7"/>
        <v>0</v>
      </c>
    </row>
    <row r="141" spans="2:20" x14ac:dyDescent="0.25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25">
      <c r="B142" s="117" t="s">
        <v>260</v>
      </c>
      <c r="C142" s="136" t="s">
        <v>261</v>
      </c>
      <c r="D142" s="14" t="s">
        <v>15</v>
      </c>
      <c r="E142" s="14" t="s">
        <v>200</v>
      </c>
      <c r="F142" s="15"/>
      <c r="G142" s="16"/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0</v>
      </c>
      <c r="S142" s="152">
        <f t="shared" si="5"/>
        <v>0</v>
      </c>
      <c r="T142" s="18">
        <f t="shared" si="7"/>
        <v>0</v>
      </c>
    </row>
    <row r="143" spans="2:20" x14ac:dyDescent="0.25">
      <c r="B143" s="117" t="s">
        <v>626</v>
      </c>
      <c r="C143" s="136" t="s">
        <v>627</v>
      </c>
      <c r="D143" s="14" t="s">
        <v>24</v>
      </c>
      <c r="E143" s="14" t="s">
        <v>16</v>
      </c>
      <c r="F143" s="15">
        <v>45335</v>
      </c>
      <c r="G143" s="16">
        <v>3.5</v>
      </c>
      <c r="H143" s="15"/>
      <c r="I143" s="16"/>
      <c r="J143" s="15"/>
      <c r="K143" s="16"/>
      <c r="L143" s="15"/>
      <c r="M143" s="63"/>
      <c r="N143" s="17"/>
      <c r="O143" s="16"/>
      <c r="P143" s="16"/>
      <c r="Q143" s="152">
        <f t="shared" si="6"/>
        <v>3.5</v>
      </c>
      <c r="R143" s="152">
        <f t="shared" si="4"/>
        <v>3.5</v>
      </c>
      <c r="S143" s="152">
        <f t="shared" si="5"/>
        <v>3.5</v>
      </c>
      <c r="T143" s="18">
        <f t="shared" si="7"/>
        <v>3.5</v>
      </c>
    </row>
    <row r="144" spans="2:20" x14ac:dyDescent="0.25">
      <c r="B144" s="117" t="s">
        <v>834</v>
      </c>
      <c r="C144" s="136" t="s">
        <v>835</v>
      </c>
      <c r="D144" s="45" t="s">
        <v>15</v>
      </c>
      <c r="E144" s="45" t="s">
        <v>16</v>
      </c>
      <c r="F144" s="15"/>
      <c r="G144" s="16"/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</v>
      </c>
      <c r="S144" s="152">
        <f t="shared" ref="S144:S207" si="25">IF(F144&lt;=Exp24Q3,G144,0)+IF(H144&lt;=Exp24Q3,I144,0)+IF(J144&lt;=Exp24Q3,K144,0)+IF(L144&lt;=Exp24Q3,M144,0)+IF(N144&lt;=Exp24Q3,O144,0)</f>
        <v>0</v>
      </c>
      <c r="T144" s="18">
        <f t="shared" si="7"/>
        <v>0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</v>
      </c>
      <c r="S147" s="152">
        <f t="shared" si="25"/>
        <v>0</v>
      </c>
      <c r="T147" s="18">
        <f t="shared" si="7"/>
        <v>0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4.5</v>
      </c>
      <c r="S156" s="152">
        <f t="shared" si="25"/>
        <v>4.5</v>
      </c>
      <c r="T156" s="18">
        <f t="shared" si="31"/>
        <v>4.5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25">
      <c r="B163" s="117" t="s">
        <v>302</v>
      </c>
      <c r="C163" s="136" t="s">
        <v>303</v>
      </c>
      <c r="D163" s="14" t="s">
        <v>15</v>
      </c>
      <c r="E163" s="14" t="s">
        <v>761</v>
      </c>
      <c r="F163" s="15">
        <v>45407</v>
      </c>
      <c r="G163" s="16">
        <v>14.63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14.63</v>
      </c>
      <c r="S163" s="152">
        <f t="shared" si="25"/>
        <v>14.63</v>
      </c>
      <c r="T163" s="18">
        <f t="shared" si="31"/>
        <v>14.63</v>
      </c>
    </row>
    <row r="164" spans="2:20" x14ac:dyDescent="0.25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25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25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25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25">
      <c r="B168" s="117" t="s">
        <v>310</v>
      </c>
      <c r="C168" s="136" t="s">
        <v>311</v>
      </c>
      <c r="D168" s="14" t="s">
        <v>24</v>
      </c>
      <c r="E168" s="14" t="s">
        <v>16</v>
      </c>
      <c r="F168" s="15"/>
      <c r="G168" s="16"/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0</v>
      </c>
      <c r="S168" s="152">
        <f t="shared" si="25"/>
        <v>0</v>
      </c>
      <c r="T168" s="18">
        <f t="shared" si="31"/>
        <v>0</v>
      </c>
    </row>
    <row r="169" spans="2:20" x14ac:dyDescent="0.25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25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25">
      <c r="B171" s="117" t="s">
        <v>934</v>
      </c>
      <c r="C171" s="136" t="s">
        <v>917</v>
      </c>
      <c r="D171" s="39" t="s">
        <v>755</v>
      </c>
      <c r="E171" s="39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</v>
      </c>
      <c r="S171" s="152">
        <f t="shared" si="25"/>
        <v>0</v>
      </c>
      <c r="T171" s="18">
        <f t="shared" si="31"/>
        <v>0</v>
      </c>
    </row>
    <row r="172" spans="2:20" x14ac:dyDescent="0.25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45365</v>
      </c>
      <c r="G172" s="16">
        <v>0.77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0.77</v>
      </c>
      <c r="R172" s="152">
        <f t="shared" si="24"/>
        <v>0.77</v>
      </c>
      <c r="S172" s="152">
        <f t="shared" si="25"/>
        <v>0.77</v>
      </c>
      <c r="T172" s="18">
        <f t="shared" si="31"/>
        <v>0.77</v>
      </c>
    </row>
    <row r="173" spans="2:20" x14ac:dyDescent="0.25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25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25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25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25">
      <c r="B177" s="117" t="s">
        <v>885</v>
      </c>
      <c r="C177" s="136" t="s">
        <v>334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0</v>
      </c>
      <c r="S177" s="152">
        <f t="shared" si="25"/>
        <v>0</v>
      </c>
      <c r="T177" s="18">
        <f t="shared" si="31"/>
        <v>0</v>
      </c>
    </row>
    <row r="178" spans="2:20" x14ac:dyDescent="0.25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25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25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/>
      <c r="G183" s="16"/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</v>
      </c>
      <c r="S183" s="152">
        <f t="shared" si="25"/>
        <v>0</v>
      </c>
      <c r="T183" s="18">
        <f t="shared" si="31"/>
        <v>0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25">
      <c r="B197" s="117" t="s">
        <v>758</v>
      </c>
      <c r="C197" s="136" t="s">
        <v>759</v>
      </c>
      <c r="D197" s="14" t="s">
        <v>15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</v>
      </c>
      <c r="S197" s="152">
        <f t="shared" si="25"/>
        <v>0</v>
      </c>
      <c r="T197" s="18">
        <f t="shared" si="31"/>
        <v>0</v>
      </c>
    </row>
    <row r="198" spans="2:20" x14ac:dyDescent="0.25">
      <c r="B198" s="117" t="s">
        <v>368</v>
      </c>
      <c r="C198" s="136" t="s">
        <v>369</v>
      </c>
      <c r="D198" s="14" t="s">
        <v>27</v>
      </c>
      <c r="E198" s="14" t="s">
        <v>16</v>
      </c>
      <c r="F198" s="15">
        <v>45406</v>
      </c>
      <c r="G198" s="16">
        <v>0.7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0.7</v>
      </c>
      <c r="S198" s="152">
        <f t="shared" si="25"/>
        <v>0.7</v>
      </c>
      <c r="T198" s="18">
        <f t="shared" si="31"/>
        <v>0.7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/>
      <c r="G204" s="16"/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</v>
      </c>
      <c r="S204" s="152">
        <f t="shared" si="25"/>
        <v>0</v>
      </c>
      <c r="T204" s="18">
        <f t="shared" si="31"/>
        <v>0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20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0</v>
      </c>
      <c r="S205" s="152">
        <f>IF(F206&lt;=Exp24Q3,G205,0)+IF(H205&lt;=Exp24Q3,I205,0)+IF(J205&lt;=Exp24Q3,K205,0)+IF(L205&lt;=Exp24Q3,M205,0)+IF(N205&lt;=Exp24Q3,O205,0)</f>
        <v>0</v>
      </c>
      <c r="T205" s="18">
        <f t="shared" si="31"/>
        <v>0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25">
      <c r="B212" s="117" t="s">
        <v>396</v>
      </c>
      <c r="C212" s="136" t="s">
        <v>397</v>
      </c>
      <c r="D212" s="14" t="s">
        <v>15</v>
      </c>
      <c r="E212" s="14" t="s">
        <v>16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0</v>
      </c>
      <c r="S212" s="152">
        <f t="shared" si="38"/>
        <v>0</v>
      </c>
      <c r="T212" s="18">
        <f t="shared" si="31"/>
        <v>0</v>
      </c>
    </row>
    <row r="213" spans="2:20" x14ac:dyDescent="0.25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25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25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25">
      <c r="B216" s="117" t="s">
        <v>404</v>
      </c>
      <c r="C216" s="136" t="s">
        <v>405</v>
      </c>
      <c r="D216" s="14" t="s">
        <v>15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0</v>
      </c>
      <c r="S216" s="152">
        <f t="shared" si="38"/>
        <v>0</v>
      </c>
      <c r="T216" s="18">
        <f t="shared" si="40"/>
        <v>0</v>
      </c>
    </row>
    <row r="217" spans="2:20" x14ac:dyDescent="0.25">
      <c r="B217" s="155" t="s">
        <v>840</v>
      </c>
      <c r="C217" s="156" t="s">
        <v>841</v>
      </c>
      <c r="D217" s="39" t="s">
        <v>15</v>
      </c>
      <c r="E217" s="39" t="s">
        <v>200</v>
      </c>
      <c r="F217" s="15"/>
      <c r="G217" s="16"/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0</v>
      </c>
      <c r="S217" s="152">
        <f t="shared" si="38"/>
        <v>0</v>
      </c>
      <c r="T217" s="43">
        <f t="shared" si="40"/>
        <v>0</v>
      </c>
    </row>
    <row r="218" spans="2:20" x14ac:dyDescent="0.25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25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25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25">
      <c r="B221" s="117" t="s">
        <v>921</v>
      </c>
      <c r="C221" s="136" t="s">
        <v>922</v>
      </c>
      <c r="D221" s="14" t="s">
        <v>755</v>
      </c>
      <c r="E221" s="14" t="s">
        <v>475</v>
      </c>
      <c r="F221" s="15"/>
      <c r="G221" s="16"/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0</v>
      </c>
      <c r="S221" s="152">
        <f t="shared" si="38"/>
        <v>0</v>
      </c>
      <c r="T221" s="18">
        <f t="shared" si="40"/>
        <v>0</v>
      </c>
    </row>
    <row r="222" spans="2:20" x14ac:dyDescent="0.25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25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25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25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25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25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>
        <v>45407</v>
      </c>
      <c r="G261" s="16">
        <v>6.75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6.75</v>
      </c>
      <c r="S261" s="152">
        <f t="shared" si="38"/>
        <v>6.75</v>
      </c>
      <c r="T261" s="18">
        <f t="shared" si="40"/>
        <v>6.75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/>
      <c r="G262" s="16"/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</v>
      </c>
      <c r="S262" s="152">
        <f t="shared" si="38"/>
        <v>0</v>
      </c>
      <c r="T262" s="18">
        <f t="shared" si="40"/>
        <v>0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/>
      <c r="G263" s="16"/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0</v>
      </c>
      <c r="S263" s="152">
        <f t="shared" si="38"/>
        <v>0</v>
      </c>
      <c r="T263" s="18">
        <f>G263+I263+K263+M263+O263</f>
        <v>0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</v>
      </c>
      <c r="S264" s="152">
        <f t="shared" si="38"/>
        <v>0</v>
      </c>
      <c r="T264" s="18">
        <f t="shared" si="40"/>
        <v>0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25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25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1.1359999999999999</v>
      </c>
      <c r="S274" s="152">
        <f t="shared" si="38"/>
        <v>1.1359999999999999</v>
      </c>
      <c r="T274" s="18">
        <f t="shared" si="40"/>
        <v>1.1359999999999999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/>
      <c r="G276" s="16"/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0</v>
      </c>
      <c r="S276" s="152">
        <f t="shared" ref="S276:S290" si="62">IF(F276&lt;=Exp24Q3,G276,0)+IF(H276&lt;=Exp24Q3,I276,0)+IF(J276&lt;=Exp24Q3,K276,0)+IF(L276&lt;=Exp24Q3,M276,0)+IF(N276&lt;=Exp24Q3,O276,0)</f>
        <v>0</v>
      </c>
      <c r="T276" s="18">
        <f t="shared" si="40"/>
        <v>0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/>
      <c r="G279" s="16"/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</v>
      </c>
      <c r="S279" s="152">
        <f t="shared" si="62"/>
        <v>0</v>
      </c>
      <c r="T279" s="49">
        <f t="shared" si="40"/>
        <v>0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0</v>
      </c>
      <c r="S285" s="152">
        <f t="shared" si="62"/>
        <v>0</v>
      </c>
      <c r="T285" s="18">
        <f t="shared" si="64"/>
        <v>0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/>
      <c r="I304" s="24"/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0.53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/>
      <c r="I320" s="24"/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0.125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/>
      <c r="G326" s="24"/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fgTvLFJqC2F4I5YTAF+KvjufvZwNJuDpIXQECzX6EUku0F40KEQq9jEITka+CKIJV7CKDs+Fw1rbNxoecF2zeQ==" saltValue="nH+DP+ShyTeu1DAYZHPne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909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818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803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731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618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2024-04-25T06:56:38Z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