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957ED819-87DB-45EC-B574-12F1CF60DAC7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-120" yWindow="-120" windowWidth="29040" windowHeight="1764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2" i="16"/>
  <c r="S132" i="16"/>
  <c r="R132" i="16"/>
  <c r="Q132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4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5" i="16"/>
  <c r="Q244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1" i="16"/>
  <c r="Q130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G110" i="16" l="1"/>
  <c r="Q110" i="16" s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6" i="16"/>
  <c r="S76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1" i="16"/>
  <c r="S91" i="16"/>
  <c r="R92" i="16"/>
  <c r="S92" i="16"/>
  <c r="R93" i="16"/>
  <c r="S93" i="16"/>
  <c r="R94" i="16"/>
  <c r="S94" i="16"/>
  <c r="R95" i="16"/>
  <c r="S95" i="16"/>
  <c r="R96" i="16"/>
  <c r="S96" i="16"/>
  <c r="R97" i="16"/>
  <c r="S97" i="16"/>
  <c r="R98" i="16"/>
  <c r="S98" i="16"/>
  <c r="R99" i="16"/>
  <c r="S99" i="16"/>
  <c r="R100" i="16"/>
  <c r="S100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30" i="16"/>
  <c r="S130" i="16"/>
  <c r="R131" i="16"/>
  <c r="S131" i="16"/>
  <c r="R133" i="16"/>
  <c r="S133" i="16"/>
  <c r="R134" i="16"/>
  <c r="S134" i="16"/>
  <c r="R135" i="16"/>
  <c r="S135" i="16"/>
  <c r="R136" i="16"/>
  <c r="S136" i="16"/>
  <c r="R137" i="16"/>
  <c r="S137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4" i="16"/>
  <c r="S144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0" i="16"/>
  <c r="S170" i="16"/>
  <c r="R171" i="16"/>
  <c r="S171" i="16"/>
  <c r="R172" i="16"/>
  <c r="S172" i="16"/>
  <c r="R173" i="16"/>
  <c r="S173" i="16"/>
  <c r="R174" i="16"/>
  <c r="S174" i="16"/>
  <c r="R175" i="16"/>
  <c r="S175" i="16"/>
  <c r="R176" i="16"/>
  <c r="S176" i="16"/>
  <c r="R177" i="16"/>
  <c r="S177" i="16"/>
  <c r="R178" i="16"/>
  <c r="S178" i="16"/>
  <c r="R179" i="16"/>
  <c r="S179" i="16"/>
  <c r="R180" i="16"/>
  <c r="S180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6" i="16"/>
  <c r="S196" i="16"/>
  <c r="R197" i="16"/>
  <c r="S197" i="16"/>
  <c r="R198" i="16"/>
  <c r="S198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6" i="16"/>
  <c r="S226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4" i="16"/>
  <c r="S244" i="16"/>
  <c r="R245" i="16"/>
  <c r="S245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8" i="16"/>
  <c r="S268" i="16"/>
  <c r="R269" i="16"/>
  <c r="S269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5" i="16"/>
  <c r="T244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5" i="16"/>
  <c r="T204" i="16"/>
  <c r="T203" i="16"/>
  <c r="T202" i="16"/>
  <c r="T201" i="16"/>
  <c r="T200" i="16"/>
  <c r="T199" i="16"/>
  <c r="T198" i="16"/>
  <c r="T197" i="16"/>
  <c r="T196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6" i="16"/>
  <c r="T135" i="16"/>
  <c r="T134" i="16"/>
  <c r="T133" i="16"/>
  <c r="T131" i="16"/>
  <c r="T130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7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<sst xmlns="http://schemas.openxmlformats.org/spreadsheetml/2006/main" count="13253" uniqueCount="963">
  <si>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</si>
  <si>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</si>
  <si>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</si>
  <si>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</si>
  <si>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</si>
  <si>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</si>
  <si>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</si>
  <si>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</si>
  <si>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</si>
  <si>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</si>
  <si>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</si>
  <si>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</si>
  <si>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</si>
  <si>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</si>
  <si>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</si>
  <si>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</si>
  <si>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</si>
  <si>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</si>
  <si>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</si>
  <si>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</si>
  <si>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</si>
  <si>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</si>
  <si>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</si>
  <si>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</si>
  <si>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</si>
  <si>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</si>
  <si>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</si>
  <si>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</si>
  <si>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</si>
  <si>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</si>
  <si>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</si>
  <si>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</si>
  <si>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</si>
  <si>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</si>
  <si>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</si>
  <si>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</si>
  <si>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</si>
  <si>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</si>
  <si>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</si>
  <si>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</si>
  <si>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</si>
  <si>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</si>
  <si>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</si>
  <si>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</si>
  <si>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</si>
  <si>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</si>
  <si>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</si>
  <si>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</si>
  <si>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</si>
  <si>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</si>
  <si>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</si>
  <si>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</si>
  <si>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</si>
  <si>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</si>
  <si>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</si>
  <si>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</si>
  <si>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</si>
  <si>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</si>
  <si>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</si>
  <si>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</si>
  <si>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</si>
  <si>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</si>
  <si>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</si>
  <si>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</si>
  <si>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</si>
  <si>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</si>
  <si>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</si>
  <si>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</si>
  <si>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</si>
  <si>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</si>
  <si>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</si>
  <si>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</si>
  <si>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</si>
  <si>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</si>
  <si>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</si>
  <si>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</si>
  <si>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</si>
  <si>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</si>
  <si>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</si>
  <si>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</si>
  <si>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</si>
  <si>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</si>
  <si>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</si>
  <si>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</si>
  <si>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</si>
  <si>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</si>
  <si>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</si>
  <si>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</si>
  <si>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</si>
  <si>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</si>
  <si>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</si>
  <si>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</si>
  <si>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</si>
  <si>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</si>
  <si>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</si>
  <si>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</si>
  <si>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</si>
  <si>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</si>
  <si>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</si>
  <si>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</si>
  <si>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</si>
  <si>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</si>
  <si>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</si>
  <si>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</si>
  <si>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</si>
  <si>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</si>
  <si>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</si>
  <si>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</si>
  <si>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</si>
  <si>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</si>
  <si>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</si>
  <si>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</si>
  <si>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</si>
  <si>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</si>
  <si>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</si>
  <si>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</si>
  <si>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</si>
  <si>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</si>
  <si>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</si>
  <si>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</si>
  <si>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</si>
  <si>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</si>
  <si>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</si>
  <si>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</si>
  <si>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</si>
  <si>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</si>
  <si>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</si>
  <si>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</si>
  <si>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</si>
  <si>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</si>
  <si>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</si>
  <si>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</si>
  <si>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</si>
  <si>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</si>
  <si>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</si>
  <si>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</si>
  <si>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</si>
  <si>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</si>
  <si>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</si>
  <si>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</si>
  <si>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</si>
  <si>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</si>
  <si>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</si>
  <si>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</si>
  <si>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</si>
  <si>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</si>
  <si>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</si>
  <si>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</si>
  <si>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</si>
  <si>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</si>
  <si>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</si>
  <si>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</si>
  <si>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</si>
  <si>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</si>
  <si>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</si>
  <si>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</si>
  <si>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</si>
  <si>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</si>
  <si>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</si>
  <si>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</si>
  <si>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</si>
  <si>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</si>
  <si>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</si>
  <si>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</si>
  <si>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</si>
  <si>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</si>
  <si>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</si>
  <si>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</si>
  <si>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</si>
  <si>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</si>
  <si>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</si>
  <si>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</si>
  <si>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</si>
  <si>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</si>
  <si>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</si>
  <si>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</si>
  <si>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</si>
  <si>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</si>
  <si>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</si>
  <si>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</si>
  <si>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</si>
  <si>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</si>
  <si>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</si>
  <si>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</si>
  <si>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</si>
  <si>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</si>
  <si>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</si>
  <si>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</si>
  <si>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</si>
  <si>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</si>
  <si>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</si>
  <si>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</si>
  <si>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</si>
  <si>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</si>
  <si>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</si>
  <si>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</si>
  <si>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</si>
  <si>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</si>
  <si>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</si>
  <si>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</si>
  <si>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</si>
  <si>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</si>
  <si>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</si>
  <si>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</si>
  <si>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</si>
  <si>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</si>
  <si>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</si>
  <si>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</si>
  <si>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</si>
  <si>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</si>
  <si>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</si>
  <si>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</si>
  <si>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</si>
  <si>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</si>
  <si>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</si>
  <si>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</si>
  <si>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</si>
  <si>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</si>
  <si>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</si>
  <si>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</si>
  <si>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</si>
  <si>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</si>
  <si>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</si>
  <si>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</si>
  <si>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</si>
  <si>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</si>
  <si>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</si>
  <si>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</si>
  <si>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</si>
  <si>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</si>
  <si>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</si>
  <si>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</si>
  <si>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</si>
  <si>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</si>
  <si>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</si>
  <si>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</si>
  <si>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</si>
  <si>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</si>
  <si>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</si>
  <si>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</si>
  <si>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</si>
  <si>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</si>
  <si>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</si>
  <si>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</si>
  <si>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</si>
  <si>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</si>
  <si>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</si>
  <si>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</si>
  <si>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</si>
  <si>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</si>
  <si>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</si>
  <si>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</si>
  <si>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</si>
  <si>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</si>
  <si>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</si>
  <si>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</si>
  <si>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</si>
  <si>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</si>
  <si>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</si>
  <si>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</si>
  <si>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</si>
  <si>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</si>
  <si>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</si>
  <si>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</si>
  <si>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</si>
  <si>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</si>
  <si>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</si>
  <si>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</si>
  <si>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</si>
  <si>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</si>
  <si>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</si>
  <si>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</si>
  <si>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</si>
  <si>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</si>
  <si>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</si>
  <si>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</si>
  <si>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</si>
  <si>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</si>
  <si>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</si>
  <si>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</si>
  <si>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</si>
  <si>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</si>
  <si>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</si>
  <si>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</si>
  <si>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</si>
  <si>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</si>
  <si>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</si>
  <si>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</si>
  <si>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</si>
  <si>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</si>
  <si>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</si>
  <si>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</si>
  <si>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</si>
  <si>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</si>
  <si>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</si>
  <si>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</si>
  <si>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</si>
  <si>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</si>
  <si>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</si>
  <si>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</si>
  <si>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</si>
  <si>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</si>
  <si>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</si>
  <si>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</si>
  <si>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</si>
  <si>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</si>
  <si>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</si>
  <si>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</si>
  <si>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</si>
  <si>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</si>
  <si>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</si>
  <si>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</si>
  <si>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</si>
  <si>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</si>
  <si>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</si>
  <si>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</si>
  <si>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</si>
  <si>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</si>
  <si>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</si>
  <si>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</si>
  <si>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</si>
  <si>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</si>
  <si>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</si>
  <si>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</si>
  <si>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</si>
  <si>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</si>
  <si>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</si>
  <si>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</si>
  <si>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</si>
  <si>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</si>
  <si>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</si>
  <si>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</si>
  <si>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</si>
  <si>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</si>
  <si>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</si>
  <si>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</si>
  <si>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</si>
  <si>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</si>
  <si>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</si>
  <si>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</si>
  <si>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</si>
  <si>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</si>
  <si>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</si>
  <si>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</si>
  <si>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</si>
  <si>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</si>
  <si>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</si>
  <si>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</si>
  <si>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</si>
  <si>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</si>
  <si>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</si>
  <si>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</si>
  <si>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</si>
  <si>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</si>
  <si>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</si>
  <si>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</si>
  <si>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</si>
  <si>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</si>
  <si>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</si>
  <si>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</si>
  <si>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</si>
  <si>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</si>
  <si>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</si>
  <si>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</si>
  <si>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</si>
  <si>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</si>
  <si>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</si>
  <si>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</si>
  <si>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</si>
  <si>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</si>
  <si>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</si>
  <si>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</si>
  <si>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</si>
  <si>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</si>
  <si>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</si>
  <si>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</si>
  <si>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</si>
  <si>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</si>
  <si>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</si>
  <si>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</si>
  <si>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</si>
  <si>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</si>
  <si>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</si>
  <si>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</si>
  <si>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</si>
  <si>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</si>
  <si>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</si>
  <si>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</si>
  <si>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</si>
  <si>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</si>
  <si>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</si>
  <si>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</si>
  <si>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</si>
  <si>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</si>
  <si>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</si>
  <si>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</si>
  <si>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</si>
  <si>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</si>
  <si>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</si>
  <si>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</si>
  <si>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</si>
  <si>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</si>
  <si>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</si>
  <si>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</si>
  <si>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</si>
  <si>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</si>
  <si>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</si>
  <si>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</si>
  <si>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</si>
  <si>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</si>
  <si>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</si>
  <si>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</si>
  <si>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</si>
  <si>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</si>
  <si>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</si>
  <si>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</si>
  <si>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</si>
  <si>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</si>
  <si>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</si>
  <si>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</si>
  <si>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</si>
  <si>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</si>
  <si>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</si>
  <si>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</si>
  <si>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</si>
  <si>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</si>
  <si>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</si>
  <si>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</si>
  <si>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</si>
  <si>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</si>
  <si>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</si>
  <si>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</si>
  <si>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</si>
  <si>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</si>
  <si>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</si>
  <si>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</si>
  <si>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</si>
  <si>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</si>
  <si>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</si>
  <si>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</si>
  <si>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</si>
  <si>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</si>
  <si>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</si>
  <si>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</si>
  <si>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</si>
  <si>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</si>
  <si>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</si>
  <si>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</si>
  <si>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</si>
  <si>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</si>
  <si>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</si>
  <si>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</si>
  <si>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</si>
  <si>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</si>
  <si>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</si>
  <si>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</si>
  <si>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</si>
  <si>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</si>
  <si>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</si>
  <si>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</si>
  <si>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</si>
  <si>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</si>
  <si>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</si>
  <si>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</si>
  <si>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</si>
  <si>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</si>
  <si>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</si>
  <si>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</si>
  <si>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</si>
  <si>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</si>
  <si>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</si>
  <si>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</si>
  <si>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</si>
  <si>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</si>
  <si>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</si>
  <si>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</si>
  <si>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</si>
  <si>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</si>
  <si>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</si>
  <si>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</si>
  <si>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</si>
  <si>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</si>
  <si>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</si>
  <si>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</si>
  <si>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</si>
  <si>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</si>
  <si>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</si>
  <si>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</si>
  <si>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</si>
  <si>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</si>
  <si>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</si>
  <si>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</si>
  <si>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</si>
  <si>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</si>
  <si>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</si>
  <si>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</si>
  <si>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</si>
  <si>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</si>
  <si>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</si>
  <si>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</si>
  <si>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</si>
  <si>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</si>
  <si>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</si>
  <si>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</si>
  <si>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</si>
  <si>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</si>
  <si>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</si>
  <si>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</si>
  <si>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</si>
  <si>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</si>
  <si>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</si>
  <si>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</si>
  <si>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</si>
  <si>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</si>
  <si>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</si>
  <si>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</si>
  <si>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</si>
  <si>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</si>
  <si>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</si>
  <si>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</si>
  <si>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</si>
  <si>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</si>
  <si>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</si>
  <si>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</si>
  <si>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</si>
  <si>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</si>
  <si>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</si>
  <si>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</si>
  <si>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</si>
  <si>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</si>
  <si>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</si>
  <si>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</si>
  <si>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</si>
  <si>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</si>
  <si>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</si>
  <si>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</si>
  <si>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</si>
  <si>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</si>
  <si>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</si>
  <si>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</si>
  <si>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</si>
  <si>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</si>
  <si>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</si>
  <si>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</si>
  <si>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</si>
  <si>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</si>
  <si>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</si>
  <si>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</si>
  <si>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</si>
  <si>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</si>
  <si>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</si>
  <si>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</si>
  <si>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</si>
  <si>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</si>
  <si>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</si>
  <si>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</si>
  <si>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</si>
  <si>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</si>
  <si>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</si>
  <si>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</si>
  <si>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</si>
  <si>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</si>
  <si>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</si>
  <si>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</si>
  <si>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</si>
  <si>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</si>
  <si>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</si>
  <si>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</si>
  <si>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</si>
  <si>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</si>
  <si>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</si>
  <si>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</si>
  <si>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</si>
  <si>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</si>
  <si>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</si>
  <si>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</si>
  <si>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</si>
  <si>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</si>
  <si>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</si>
  <si>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</si>
  <si>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</si>
  <si>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</si>
  <si>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</si>
  <si>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</si>
  <si>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</si>
  <si>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</si>
  <si>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</si>
  <si>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</si>
  <si>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</si>
  <si>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</si>
  <si>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</si>
  <si>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</si>
  <si>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</si>
  <si>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</si>
  <si>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</si>
  <si>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</si>
  <si>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</si>
  <si>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</si>
  <si>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</si>
  <si>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</si>
  <si>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</si>
  <si>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</si>
  <si>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</si>
  <si>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</si>
  <si>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</si>
  <si>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</si>
  <si>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</si>
  <si>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</si>
  <si>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</si>
  <si>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</si>
  <si>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</si>
  <si>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</si>
  <si>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</si>
  <si>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</si>
  <si>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</si>
  <si>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</si>
  <si>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</si>
  <si>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</si>
  <si>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</si>
  <si>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</si>
  <si>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</si>
  <si>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</si>
  <si>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</si>
  <si>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</si>
  <si>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</si>
  <si>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</si>
  <si>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</si>
  <si>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</si>
  <si>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</si>
  <si>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</si>
  <si>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</si>
  <si>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</si>
  <si>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</si>
  <si>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</si>
  <si>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</si>
  <si>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</si>
  <si>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</si>
  <si>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</si>
  <si>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</si>
  <si>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</si>
  <si>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</si>
  <si>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</si>
  <si>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</si>
  <si>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</si>
  <si>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</si>
  <si>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</si>
  <si>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</si>
  <si>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</si>
  <si>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</si>
  <si>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</si>
  <si>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</si>
  <si>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</si>
  <si>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</si>
  <si>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</si>
  <si>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</si>
  <si>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</si>
  <si>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</si>
  <si>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</si>
  <si>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</si>
  <si>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</si>
  <si>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</si>
  <si>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</si>
  <si>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</si>
  <si>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</si>
  <si>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</si>
  <si>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</si>
  <si>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</si>
  <si>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</si>
  <si>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</si>
  <si>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</si>
  <si>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</si>
  <si>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</si>
  <si>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</si>
  <si>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</si>
  <si>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</si>
  <si>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</si>
  <si>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</si>
  <si>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</si>
  <si>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</si>
  <si>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</si>
  <si>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</si>
  <si>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</si>
  <si>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</si>
  <si>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</si>
  <si>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</si>
  <si>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</si>
  <si>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</si>
  <si>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</si>
  <si>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</si>
  <si>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</si>
  <si>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</si>
  <si>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</si>
  <si>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</si>
  <si>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</si>
  <si>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</si>
  <si>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</si>
  <si>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</si>
  <si>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</si>
  <si>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</si>
  <si>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</si>
  <si>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</si>
  <si>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</si>
  <si>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</si>
  <si>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</si>
  <si>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</si>
  <si>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</si>
  <si>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</si>
  <si>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</si>
  <si>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</si>
  <si>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</si>
  <si>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</si>
  <si>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</si>
  <si>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</si>
  <si>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</si>
  <si>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</si>
  <si>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</si>
  <si>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</si>
  <si>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</si>
  <si>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</si>
  <si>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</si>
  <si>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</si>
  <si>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</si>
  <si>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</si>
  <si>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</si>
  <si>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</si>
  <si>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</si>
  <si>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</si>
  <si>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</si>
  <si>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</si>
  <si>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</si>
  <si>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</si>
  <si>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</si>
  <si>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</si>
  <si>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</si>
  <si>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</si>
  <si>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</si>
  <si>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</si>
  <si>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</si>
  <si>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</si>
  <si>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</si>
  <si>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</si>
  <si>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</si>
  <si>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</si>
  <si>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</si>
  <si>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</si>
  <si>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</si>
  <si>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</si>
  <si>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</si>
  <si>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</si>
  <si>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</si>
  <si>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</si>
  <si>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</si>
  <si>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</si>
  <si>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</si>
  <si>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</si>
  <si>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</si>
  <si>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</si>
  <si>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</si>
  <si>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</si>
  <si>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</si>
  <si>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</si>
  <si>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</si>
  <si>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</si>
  <si>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</si>
  <si>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</si>
  <si>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</si>
  <si>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</si>
  <si>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</si>
  <si>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</si>
  <si>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</si>
  <si>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</si>
  <si>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</si>
  <si>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</si>
  <si>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</si>
  <si>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</si>
  <si>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</si>
  <si>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</si>
  <si>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</si>
  <si>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</si>
  <si>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</si>
  <si>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</si>
  <si>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</si>
  <si>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</si>
  <si>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</si>
  <si>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</si>
  <si>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</si>
  <si>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</si>
  <si>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</si>
  <si>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</si>
  <si>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</si>
  <si>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</si>
  <si>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</si>
  <si>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</si>
  <si>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</si>
  <si>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</si>
  <si>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</si>
  <si>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</si>
  <si>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</si>
  <si>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</si>
  <si>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</si>
  <si>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</si>
  <si>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</si>
  <si>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</si>
  <si>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</si>
  <si>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</si>
  <si>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</si>
  <si>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</si>
  <si>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</si>
  <si>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</si>
  <si>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</si>
  <si>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</si>
  <si>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</si>
  <si>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</si>
  <si>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</si>
  <si>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</si>
  <si>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</si>
  <si>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</si>
  <si>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</si>
  <si>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</si>
  <si>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</si>
  <si>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</si>
  <si>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</si>
  <si>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</si>
  <si>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</si>
  <si>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</si>
  <si>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</si>
  <si>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</si>
  <si>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</si>
  <si>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</si>
  <si>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</si>
  <si>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</si>
  <si>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</si>
  <si>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</si>
  <si>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</si>
  <si>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</si>
  <si>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</si>
  <si>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</si>
  <si>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</si>
  <si>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</si>
  <si>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</si>
  <si>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</si>
  <si>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</si>
  <si>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</si>
  <si>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</si>
  <si>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</si>
  <si>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</si>
  <si>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</si>
  <si>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</si>
  <si>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</si>
  <si>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</si>
  <si>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</si>
  <si>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</si>
  <si>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</si>
  <si>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</si>
  <si>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</si>
  <si>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</si>
  <si>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</si>
  <si>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</si>
  <si>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</si>
  <si>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</si>
  <si>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</si>
  <si>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</si>
  <si>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</si>
  <si>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</si>
  <si>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</si>
  <si>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</si>
  <si>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</si>
  <si>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</si>
  <si>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</si>
  <si>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</si>
  <si>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</si>
  <si>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</si>
  <si>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</si>
  <si>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</si>
  <si>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</si>
  <si>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</si>
  <si>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</si>
  <si>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</si>
  <si>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</si>
  <si>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</si>
  <si>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</si>
  <si>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</si>
  <si>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</si>
  <si>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</si>
  <si>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</si>
  <si>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</si>
  <si>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</si>
  <si>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</si>
  <si>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</si>
  <si>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</si>
  <si>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</si>
  <si>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</si>
  <si>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</si>
  <si>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</si>
  <si>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</si>
  <si>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</si>
  <si>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</si>
  <si>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</si>
  <si>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</si>
  <si>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</si>
  <si>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</si>
  <si>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</si>
  <si>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</si>
  <si>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</si>
  <si>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</si>
  <si>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</si>
  <si>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</si>
  <si>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</si>
  <si>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</si>
  <si>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</si>
  <si>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</si>
  <si>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</si>
  <si>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</si>
  <si>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</si>
  <si>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</si>
  <si>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</si>
  <si>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</si>
  <si>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</si>
  <si>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</si>
  <si>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</si>
  <si>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</si>
  <si>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</si>
  <si>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</si>
  <si>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</si>
  <si>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</si>
  <si>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</si>
  <si>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</si>
  <si>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</si>
  <si>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</si>
  <si>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</si>
  <si>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</si>
  <si>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</si>
  <si>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</si>
  <si>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</si>
  <si>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</si>
  <si>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</si>
  <si>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</si>
  <si>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</si>
  <si>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</si>
  <si>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</si>
  <si>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</si>
  <si>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</si>
  <si>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</si>
  <si>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</si>
  <si>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</si>
  <si>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</si>
  <si>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</si>
  <si>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</si>
  <si>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</si>
  <si>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</si>
  <si>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</si>
  <si>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</si>
  <si>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</si>
  <si>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</si>
  <si>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</si>
  <si>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</si>
  <si>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</si>
  <si>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</si>
  <si>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</si>
  <si>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</si>
  <si>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</si>
  <si>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</si>
  <si>
    <t>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</si>
</sst>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7" fontId="0" fillId="2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9" fontId="2" fillId="0" borderId="28" xfId="0" applyNumberFormat="1" applyFont="1" applyBorder="1" applyProtection="1">
      <protection locked="0"/>
    </xf>
    <xf numFmtId="165" fontId="2" fillId="0" borderId="30" xfId="0" applyNumberFormat="1" applyFont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247398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5" x14ac:dyDescent="0.25"/>
  <sheetData>
    <row r="1" spans="1:26" ht="15.75" x14ac:dyDescent="0.25">
      <c r="A1">
        <v>2024</v>
      </c>
      <c r="B1" t="s">
        <v>698</v>
      </c>
      <c r="C1" t="s">
        <v>699</v>
      </c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5.75" customHeight="1" x14ac:dyDescent="0.25">
      <c r="A2" t="s">
        <v>704</v>
      </c>
      <c r="B2" s="149">
        <v>45278</v>
      </c>
      <c r="C2" s="149">
        <v>45313</v>
      </c>
    </row>
    <row r="3" spans="1:26" ht="15.75" customHeight="1" x14ac:dyDescent="0.25">
      <c r="A3" t="s">
        <v>700</v>
      </c>
      <c r="B3" s="149">
        <v>45366</v>
      </c>
    </row>
    <row r="4" spans="1:26" ht="15.75" customHeight="1" x14ac:dyDescent="0.25">
      <c r="A4" t="s">
        <v>701</v>
      </c>
      <c r="B4" s="149">
        <v>45464</v>
      </c>
    </row>
    <row r="5" spans="1:26" ht="15.75" customHeight="1" x14ac:dyDescent="0.25">
      <c r="A5" t="s">
        <v>702</v>
      </c>
      <c r="B5" s="149">
        <v>45555</v>
      </c>
    </row>
    <row r="6" spans="1:26" ht="15.75" customHeight="1" x14ac:dyDescent="0.25">
      <c r="A6" t="s">
        <v>703</v>
      </c>
      <c r="B6" s="149">
        <v>45646</v>
      </c>
      <c r="C6" s="149">
        <v>45674</v>
      </c>
    </row>
    <row r="8" spans="1:26" x14ac:dyDescent="0.25">
      <c r="A8">
        <v>2023</v>
      </c>
      <c r="B8" t="s">
        <v>698</v>
      </c>
      <c r="C8" t="s">
        <v>699</v>
      </c>
    </row>
    <row r="9" spans="1:26" x14ac:dyDescent="0.25">
      <c r="A9" t="s">
        <v>704</v>
      </c>
      <c r="B9" s="149">
        <v>44914</v>
      </c>
      <c r="C9" s="149">
        <v>44949</v>
      </c>
    </row>
    <row r="10" spans="1:26" x14ac:dyDescent="0.25">
      <c r="A10" t="s">
        <v>700</v>
      </c>
      <c r="B10" s="149">
        <v>45002</v>
      </c>
    </row>
    <row r="11" spans="1:26" x14ac:dyDescent="0.25">
      <c r="A11" t="s">
        <v>701</v>
      </c>
      <c r="B11" s="149">
        <v>45093</v>
      </c>
    </row>
    <row r="12" spans="1:26" x14ac:dyDescent="0.25">
      <c r="A12" t="s">
        <v>702</v>
      </c>
      <c r="B12" s="149">
        <v>45184</v>
      </c>
    </row>
    <row r="13" spans="1:26" x14ac:dyDescent="0.25">
      <c r="A13" t="s">
        <v>703</v>
      </c>
      <c r="B13" s="149">
        <v>45275</v>
      </c>
      <c r="C13" s="149">
        <v>45310</v>
      </c>
    </row>
    <row r="15" spans="1:26" x14ac:dyDescent="0.25">
      <c r="A15">
        <v>2022</v>
      </c>
      <c r="B15" t="s">
        <v>698</v>
      </c>
      <c r="C15" t="s">
        <v>699</v>
      </c>
    </row>
    <row r="16" spans="1:26" x14ac:dyDescent="0.25">
      <c r="A16" t="s">
        <v>704</v>
      </c>
      <c r="B16" s="149">
        <v>44550</v>
      </c>
      <c r="C16" s="149">
        <v>44582</v>
      </c>
    </row>
    <row r="17" spans="1:3" x14ac:dyDescent="0.25">
      <c r="A17" t="s">
        <v>700</v>
      </c>
      <c r="B17" s="149">
        <v>44638</v>
      </c>
    </row>
    <row r="18" spans="1:3" x14ac:dyDescent="0.25">
      <c r="A18" t="s">
        <v>701</v>
      </c>
      <c r="B18" s="149">
        <v>44729</v>
      </c>
    </row>
    <row r="19" spans="1:3" x14ac:dyDescent="0.25">
      <c r="A19" t="s">
        <v>702</v>
      </c>
      <c r="B19" s="149">
        <v>44820</v>
      </c>
    </row>
    <row r="20" spans="1:3" x14ac:dyDescent="0.25">
      <c r="A20" t="s">
        <v>703</v>
      </c>
      <c r="B20" s="149">
        <v>44911</v>
      </c>
      <c r="C20" s="149">
        <v>44946</v>
      </c>
    </row>
    <row r="22" spans="1:3" x14ac:dyDescent="0.25">
      <c r="A22">
        <v>2021</v>
      </c>
      <c r="B22" t="s">
        <v>698</v>
      </c>
      <c r="C22" t="s">
        <v>699</v>
      </c>
    </row>
    <row r="23" spans="1:3" x14ac:dyDescent="0.25">
      <c r="A23" t="s">
        <v>704</v>
      </c>
      <c r="B23" s="149">
        <v>44186</v>
      </c>
      <c r="C23" s="149">
        <v>44214</v>
      </c>
    </row>
    <row r="24" spans="1:3" x14ac:dyDescent="0.25">
      <c r="A24" t="s">
        <v>700</v>
      </c>
      <c r="B24" s="149">
        <v>44274</v>
      </c>
      <c r="C24" s="149"/>
    </row>
    <row r="25" spans="1:3" x14ac:dyDescent="0.25">
      <c r="A25" t="s">
        <v>701</v>
      </c>
      <c r="B25" s="149">
        <v>44365</v>
      </c>
      <c r="C25" s="149"/>
    </row>
    <row r="26" spans="1:3" x14ac:dyDescent="0.25">
      <c r="A26" t="s">
        <v>702</v>
      </c>
      <c r="B26" s="149">
        <v>44456</v>
      </c>
      <c r="C26" s="149"/>
    </row>
    <row r="27" spans="1:3" x14ac:dyDescent="0.25">
      <c r="A27" t="s">
        <v>703</v>
      </c>
      <c r="B27" s="149">
        <v>44547</v>
      </c>
      <c r="C27" s="149">
        <v>44582</v>
      </c>
    </row>
    <row r="29" spans="1:3" x14ac:dyDescent="0.25">
      <c r="A29">
        <v>2020</v>
      </c>
      <c r="B29" t="s">
        <v>698</v>
      </c>
      <c r="C29" t="s">
        <v>699</v>
      </c>
    </row>
    <row r="30" spans="1:3" x14ac:dyDescent="0.25">
      <c r="A30" t="s">
        <v>704</v>
      </c>
      <c r="B30" s="149">
        <v>44183</v>
      </c>
      <c r="C30" s="149">
        <v>43850</v>
      </c>
    </row>
    <row r="31" spans="1:3" x14ac:dyDescent="0.25">
      <c r="A31" t="s">
        <v>700</v>
      </c>
      <c r="B31" s="149">
        <v>43910</v>
      </c>
    </row>
    <row r="32" spans="1:3" x14ac:dyDescent="0.25">
      <c r="A32" t="s">
        <v>701</v>
      </c>
      <c r="B32" s="149">
        <v>44001</v>
      </c>
    </row>
    <row r="33" spans="1:3" x14ac:dyDescent="0.25">
      <c r="A33" t="s">
        <v>702</v>
      </c>
      <c r="B33" s="149">
        <v>44092</v>
      </c>
    </row>
    <row r="34" spans="1:3" x14ac:dyDescent="0.25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L9" s="179" t="s">
        <v>0</v>
      </c>
      <c r="M9" s="179"/>
      <c r="N9" s="1"/>
      <c r="O9" s="2" t="s">
        <v>1</v>
      </c>
      <c r="P9" s="3">
        <v>43084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25">
      <c r="B11" s="4" t="s">
        <v>2</v>
      </c>
      <c r="C11" s="5"/>
      <c r="D11" s="5"/>
      <c r="E11" s="5"/>
      <c r="F11" s="180" t="s">
        <v>3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25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25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25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25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25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25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25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25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25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25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25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25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25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25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25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25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25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25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25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25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25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25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25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25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25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25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25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25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25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25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25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25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25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25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25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25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25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25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25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25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25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25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25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25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25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25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25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25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25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25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25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25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25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25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25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25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25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25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25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25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25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25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25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25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25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25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25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25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25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25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25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25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25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25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25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25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25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25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25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25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25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25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25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25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25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25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25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25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25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25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25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25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25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25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25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25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25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25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25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25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25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25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25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25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25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25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25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25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25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25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25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25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25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25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25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25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25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25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25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25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25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25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25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25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25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25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25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25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25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25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25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25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25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25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25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25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25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25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25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25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25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25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25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25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25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25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25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25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25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25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25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25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25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25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25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25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25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25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25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25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25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25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25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25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25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25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25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25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25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25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25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25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25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25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25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25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25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25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25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25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25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25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25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25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25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25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25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25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25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25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25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25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25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25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25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25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25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25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25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25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25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25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25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25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25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25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25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25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25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25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25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25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25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25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25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25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25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25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25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25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.75" thickBot="1" x14ac:dyDescent="0.3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25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.75" thickBot="1" x14ac:dyDescent="0.3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25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25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25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25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25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25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25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25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25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25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25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25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25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25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25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25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25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25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25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25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25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25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25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25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25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25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25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25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25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25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25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25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25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25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25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25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25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25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25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2:16" x14ac:dyDescent="0.25"/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ht="49.5" customHeight="1" x14ac:dyDescent="0.25"/>
    <row r="9" spans="2:16" ht="15" customHeight="1" x14ac:dyDescent="0.25">
      <c r="L9" s="179" t="s">
        <v>0</v>
      </c>
      <c r="M9" s="179"/>
      <c r="O9" s="2" t="s">
        <v>1</v>
      </c>
      <c r="P9" s="3">
        <v>42720</v>
      </c>
    </row>
    <row r="10" spans="2:16" ht="3.75" customHeight="1" x14ac:dyDescent="0.25">
      <c r="O10" s="2"/>
      <c r="P10" s="3"/>
    </row>
    <row r="11" spans="2:16" ht="34.5" customHeight="1" x14ac:dyDescent="0.25">
      <c r="B11" s="4" t="s">
        <v>2</v>
      </c>
      <c r="C11" s="5"/>
      <c r="D11" s="5"/>
      <c r="E11" s="180" t="s">
        <v>672</v>
      </c>
      <c r="F11" s="180"/>
      <c r="G11" s="180"/>
      <c r="H11" s="180"/>
      <c r="I11" s="180"/>
      <c r="J11" s="180"/>
      <c r="K11" s="180"/>
      <c r="L11" s="180"/>
      <c r="M11" s="180"/>
      <c r="N11" s="180"/>
      <c r="O11" s="6"/>
      <c r="P11" s="103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x14ac:dyDescent="0.25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x14ac:dyDescent="0.25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x14ac:dyDescent="0.25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x14ac:dyDescent="0.25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x14ac:dyDescent="0.25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x14ac:dyDescent="0.25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x14ac:dyDescent="0.25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x14ac:dyDescent="0.25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x14ac:dyDescent="0.25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x14ac:dyDescent="0.25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x14ac:dyDescent="0.25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x14ac:dyDescent="0.25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x14ac:dyDescent="0.25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x14ac:dyDescent="0.25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x14ac:dyDescent="0.25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x14ac:dyDescent="0.25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x14ac:dyDescent="0.25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x14ac:dyDescent="0.25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x14ac:dyDescent="0.25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x14ac:dyDescent="0.25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x14ac:dyDescent="0.25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x14ac:dyDescent="0.25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x14ac:dyDescent="0.25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x14ac:dyDescent="0.25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x14ac:dyDescent="0.25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x14ac:dyDescent="0.25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x14ac:dyDescent="0.25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x14ac:dyDescent="0.25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x14ac:dyDescent="0.25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x14ac:dyDescent="0.25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x14ac:dyDescent="0.25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x14ac:dyDescent="0.25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x14ac:dyDescent="0.25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x14ac:dyDescent="0.25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x14ac:dyDescent="0.25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x14ac:dyDescent="0.25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x14ac:dyDescent="0.25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x14ac:dyDescent="0.25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x14ac:dyDescent="0.25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x14ac:dyDescent="0.25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x14ac:dyDescent="0.25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x14ac:dyDescent="0.25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x14ac:dyDescent="0.25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x14ac:dyDescent="0.25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x14ac:dyDescent="0.25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x14ac:dyDescent="0.25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x14ac:dyDescent="0.25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x14ac:dyDescent="0.25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x14ac:dyDescent="0.25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x14ac:dyDescent="0.25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x14ac:dyDescent="0.25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x14ac:dyDescent="0.25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x14ac:dyDescent="0.25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x14ac:dyDescent="0.25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x14ac:dyDescent="0.25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x14ac:dyDescent="0.25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x14ac:dyDescent="0.25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x14ac:dyDescent="0.25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x14ac:dyDescent="0.25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x14ac:dyDescent="0.25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x14ac:dyDescent="0.25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x14ac:dyDescent="0.25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x14ac:dyDescent="0.25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x14ac:dyDescent="0.25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x14ac:dyDescent="0.25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x14ac:dyDescent="0.25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x14ac:dyDescent="0.25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x14ac:dyDescent="0.25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x14ac:dyDescent="0.25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x14ac:dyDescent="0.25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x14ac:dyDescent="0.25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x14ac:dyDescent="0.25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x14ac:dyDescent="0.25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x14ac:dyDescent="0.25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x14ac:dyDescent="0.25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x14ac:dyDescent="0.25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x14ac:dyDescent="0.25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x14ac:dyDescent="0.25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x14ac:dyDescent="0.25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x14ac:dyDescent="0.25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x14ac:dyDescent="0.25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x14ac:dyDescent="0.25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x14ac:dyDescent="0.25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x14ac:dyDescent="0.25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x14ac:dyDescent="0.25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x14ac:dyDescent="0.25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x14ac:dyDescent="0.25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x14ac:dyDescent="0.25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x14ac:dyDescent="0.25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x14ac:dyDescent="0.25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x14ac:dyDescent="0.25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x14ac:dyDescent="0.25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x14ac:dyDescent="0.25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x14ac:dyDescent="0.25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x14ac:dyDescent="0.25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x14ac:dyDescent="0.25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x14ac:dyDescent="0.25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x14ac:dyDescent="0.25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x14ac:dyDescent="0.25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x14ac:dyDescent="0.25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x14ac:dyDescent="0.25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x14ac:dyDescent="0.25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x14ac:dyDescent="0.25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x14ac:dyDescent="0.25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x14ac:dyDescent="0.25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x14ac:dyDescent="0.25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x14ac:dyDescent="0.25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x14ac:dyDescent="0.25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x14ac:dyDescent="0.25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x14ac:dyDescent="0.25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x14ac:dyDescent="0.25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x14ac:dyDescent="0.25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x14ac:dyDescent="0.25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x14ac:dyDescent="0.25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x14ac:dyDescent="0.25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x14ac:dyDescent="0.25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x14ac:dyDescent="0.25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x14ac:dyDescent="0.25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x14ac:dyDescent="0.25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x14ac:dyDescent="0.25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x14ac:dyDescent="0.25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x14ac:dyDescent="0.25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x14ac:dyDescent="0.25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x14ac:dyDescent="0.25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x14ac:dyDescent="0.25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x14ac:dyDescent="0.25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x14ac:dyDescent="0.25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x14ac:dyDescent="0.25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x14ac:dyDescent="0.25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x14ac:dyDescent="0.25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x14ac:dyDescent="0.25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x14ac:dyDescent="0.25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x14ac:dyDescent="0.25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x14ac:dyDescent="0.25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x14ac:dyDescent="0.25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x14ac:dyDescent="0.25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x14ac:dyDescent="0.25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x14ac:dyDescent="0.25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x14ac:dyDescent="0.25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x14ac:dyDescent="0.25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x14ac:dyDescent="0.25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x14ac:dyDescent="0.25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x14ac:dyDescent="0.25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x14ac:dyDescent="0.25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x14ac:dyDescent="0.25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x14ac:dyDescent="0.25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x14ac:dyDescent="0.25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x14ac:dyDescent="0.25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x14ac:dyDescent="0.25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x14ac:dyDescent="0.25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x14ac:dyDescent="0.25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x14ac:dyDescent="0.25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x14ac:dyDescent="0.25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x14ac:dyDescent="0.25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x14ac:dyDescent="0.25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x14ac:dyDescent="0.25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x14ac:dyDescent="0.25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x14ac:dyDescent="0.25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x14ac:dyDescent="0.25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x14ac:dyDescent="0.25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x14ac:dyDescent="0.25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x14ac:dyDescent="0.25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x14ac:dyDescent="0.25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x14ac:dyDescent="0.25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x14ac:dyDescent="0.25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x14ac:dyDescent="0.25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x14ac:dyDescent="0.25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x14ac:dyDescent="0.25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x14ac:dyDescent="0.25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x14ac:dyDescent="0.25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x14ac:dyDescent="0.25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ht="15.75" thickBot="1" x14ac:dyDescent="0.3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x14ac:dyDescent="0.25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ht="15.75" thickBot="1" x14ac:dyDescent="0.3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x14ac:dyDescent="0.25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x14ac:dyDescent="0.25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x14ac:dyDescent="0.25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x14ac:dyDescent="0.25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x14ac:dyDescent="0.25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x14ac:dyDescent="0.25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x14ac:dyDescent="0.25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x14ac:dyDescent="0.25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x14ac:dyDescent="0.25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x14ac:dyDescent="0.25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x14ac:dyDescent="0.25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x14ac:dyDescent="0.25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x14ac:dyDescent="0.25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x14ac:dyDescent="0.25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x14ac:dyDescent="0.25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x14ac:dyDescent="0.25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x14ac:dyDescent="0.25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x14ac:dyDescent="0.25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x14ac:dyDescent="0.25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x14ac:dyDescent="0.25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x14ac:dyDescent="0.25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x14ac:dyDescent="0.25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x14ac:dyDescent="0.25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x14ac:dyDescent="0.25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x14ac:dyDescent="0.25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x14ac:dyDescent="0.25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x14ac:dyDescent="0.25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x14ac:dyDescent="0.25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x14ac:dyDescent="0.25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x14ac:dyDescent="0.25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x14ac:dyDescent="0.25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x14ac:dyDescent="0.25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x14ac:dyDescent="0.25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x14ac:dyDescent="0.25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x14ac:dyDescent="0.25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x14ac:dyDescent="0.25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x14ac:dyDescent="0.25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x14ac:dyDescent="0.25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x14ac:dyDescent="0.25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x14ac:dyDescent="0.25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x14ac:dyDescent="0.25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x14ac:dyDescent="0.25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x14ac:dyDescent="0.25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x14ac:dyDescent="0.25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x14ac:dyDescent="0.25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x14ac:dyDescent="0.25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x14ac:dyDescent="0.25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x14ac:dyDescent="0.25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x14ac:dyDescent="0.25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2:14" x14ac:dyDescent="0.25"/>
    <row r="2" spans="2:14" x14ac:dyDescent="0.25"/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ht="31.5" customHeight="1" x14ac:dyDescent="0.25"/>
    <row r="9" spans="2:14" ht="15" customHeight="1" x14ac:dyDescent="0.25">
      <c r="J9" s="179" t="s">
        <v>0</v>
      </c>
      <c r="K9" s="179"/>
      <c r="M9" s="83" t="s">
        <v>1</v>
      </c>
      <c r="N9" s="84">
        <v>42356</v>
      </c>
    </row>
    <row r="10" spans="2:14" ht="3.75" customHeight="1" x14ac:dyDescent="0.25">
      <c r="G10" s="85"/>
      <c r="M10" s="83"/>
      <c r="N10" s="84"/>
    </row>
    <row r="11" spans="2:14" ht="34.5" customHeight="1" x14ac:dyDescent="0.25">
      <c r="B11" s="4" t="s">
        <v>2</v>
      </c>
      <c r="C11" s="5"/>
      <c r="D11" s="5"/>
      <c r="E11" s="180" t="s">
        <v>641</v>
      </c>
      <c r="F11" s="180"/>
      <c r="G11" s="180"/>
      <c r="H11" s="180"/>
      <c r="I11" s="180"/>
      <c r="J11" s="180"/>
      <c r="K11" s="180"/>
      <c r="L11" s="180"/>
      <c r="M11" s="86"/>
      <c r="N11" s="87"/>
    </row>
    <row r="12" spans="2:14" x14ac:dyDescent="0.25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x14ac:dyDescent="0.25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x14ac:dyDescent="0.25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x14ac:dyDescent="0.25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x14ac:dyDescent="0.25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x14ac:dyDescent="0.25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x14ac:dyDescent="0.25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x14ac:dyDescent="0.25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x14ac:dyDescent="0.25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x14ac:dyDescent="0.25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x14ac:dyDescent="0.25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x14ac:dyDescent="0.25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x14ac:dyDescent="0.25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x14ac:dyDescent="0.25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x14ac:dyDescent="0.25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x14ac:dyDescent="0.25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x14ac:dyDescent="0.25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x14ac:dyDescent="0.25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x14ac:dyDescent="0.25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x14ac:dyDescent="0.25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x14ac:dyDescent="0.25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x14ac:dyDescent="0.25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x14ac:dyDescent="0.25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x14ac:dyDescent="0.25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x14ac:dyDescent="0.25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x14ac:dyDescent="0.25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x14ac:dyDescent="0.25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x14ac:dyDescent="0.25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x14ac:dyDescent="0.25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x14ac:dyDescent="0.25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x14ac:dyDescent="0.25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x14ac:dyDescent="0.25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x14ac:dyDescent="0.25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x14ac:dyDescent="0.25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x14ac:dyDescent="0.25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x14ac:dyDescent="0.25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x14ac:dyDescent="0.25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x14ac:dyDescent="0.25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x14ac:dyDescent="0.25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x14ac:dyDescent="0.25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x14ac:dyDescent="0.25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x14ac:dyDescent="0.25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x14ac:dyDescent="0.25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x14ac:dyDescent="0.25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x14ac:dyDescent="0.25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x14ac:dyDescent="0.25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x14ac:dyDescent="0.25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x14ac:dyDescent="0.25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x14ac:dyDescent="0.25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x14ac:dyDescent="0.25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x14ac:dyDescent="0.25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x14ac:dyDescent="0.25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x14ac:dyDescent="0.25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x14ac:dyDescent="0.25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x14ac:dyDescent="0.25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x14ac:dyDescent="0.25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x14ac:dyDescent="0.25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x14ac:dyDescent="0.25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x14ac:dyDescent="0.25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x14ac:dyDescent="0.25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x14ac:dyDescent="0.25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x14ac:dyDescent="0.25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x14ac:dyDescent="0.25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x14ac:dyDescent="0.25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x14ac:dyDescent="0.25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x14ac:dyDescent="0.25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x14ac:dyDescent="0.25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x14ac:dyDescent="0.25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x14ac:dyDescent="0.25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x14ac:dyDescent="0.25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x14ac:dyDescent="0.25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x14ac:dyDescent="0.25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x14ac:dyDescent="0.25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x14ac:dyDescent="0.25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x14ac:dyDescent="0.25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x14ac:dyDescent="0.25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x14ac:dyDescent="0.25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x14ac:dyDescent="0.25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x14ac:dyDescent="0.25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x14ac:dyDescent="0.25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x14ac:dyDescent="0.25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x14ac:dyDescent="0.25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x14ac:dyDescent="0.25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x14ac:dyDescent="0.25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x14ac:dyDescent="0.25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x14ac:dyDescent="0.25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x14ac:dyDescent="0.25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x14ac:dyDescent="0.25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x14ac:dyDescent="0.25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x14ac:dyDescent="0.25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x14ac:dyDescent="0.25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x14ac:dyDescent="0.25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x14ac:dyDescent="0.25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x14ac:dyDescent="0.25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x14ac:dyDescent="0.25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x14ac:dyDescent="0.25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x14ac:dyDescent="0.25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x14ac:dyDescent="0.25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x14ac:dyDescent="0.25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x14ac:dyDescent="0.25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x14ac:dyDescent="0.25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x14ac:dyDescent="0.25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x14ac:dyDescent="0.25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x14ac:dyDescent="0.25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x14ac:dyDescent="0.25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x14ac:dyDescent="0.25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x14ac:dyDescent="0.25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x14ac:dyDescent="0.25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x14ac:dyDescent="0.25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x14ac:dyDescent="0.25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x14ac:dyDescent="0.25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x14ac:dyDescent="0.25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x14ac:dyDescent="0.25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x14ac:dyDescent="0.25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x14ac:dyDescent="0.25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x14ac:dyDescent="0.25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x14ac:dyDescent="0.25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x14ac:dyDescent="0.25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x14ac:dyDescent="0.25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x14ac:dyDescent="0.25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x14ac:dyDescent="0.25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x14ac:dyDescent="0.25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x14ac:dyDescent="0.25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x14ac:dyDescent="0.25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x14ac:dyDescent="0.25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x14ac:dyDescent="0.25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x14ac:dyDescent="0.25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x14ac:dyDescent="0.25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x14ac:dyDescent="0.25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x14ac:dyDescent="0.25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x14ac:dyDescent="0.25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x14ac:dyDescent="0.25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x14ac:dyDescent="0.25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x14ac:dyDescent="0.25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x14ac:dyDescent="0.25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x14ac:dyDescent="0.25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x14ac:dyDescent="0.25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x14ac:dyDescent="0.25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x14ac:dyDescent="0.25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x14ac:dyDescent="0.25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x14ac:dyDescent="0.25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x14ac:dyDescent="0.25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x14ac:dyDescent="0.25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x14ac:dyDescent="0.25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x14ac:dyDescent="0.25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x14ac:dyDescent="0.25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x14ac:dyDescent="0.25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x14ac:dyDescent="0.25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x14ac:dyDescent="0.25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x14ac:dyDescent="0.25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x14ac:dyDescent="0.25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x14ac:dyDescent="0.25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x14ac:dyDescent="0.25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x14ac:dyDescent="0.25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x14ac:dyDescent="0.25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x14ac:dyDescent="0.25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x14ac:dyDescent="0.25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x14ac:dyDescent="0.25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x14ac:dyDescent="0.25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x14ac:dyDescent="0.25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x14ac:dyDescent="0.25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x14ac:dyDescent="0.25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x14ac:dyDescent="0.25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x14ac:dyDescent="0.25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x14ac:dyDescent="0.25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x14ac:dyDescent="0.25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x14ac:dyDescent="0.25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x14ac:dyDescent="0.25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x14ac:dyDescent="0.25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x14ac:dyDescent="0.25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x14ac:dyDescent="0.25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x14ac:dyDescent="0.25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x14ac:dyDescent="0.25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x14ac:dyDescent="0.25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x14ac:dyDescent="0.25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x14ac:dyDescent="0.25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x14ac:dyDescent="0.25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x14ac:dyDescent="0.25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x14ac:dyDescent="0.25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x14ac:dyDescent="0.25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x14ac:dyDescent="0.25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x14ac:dyDescent="0.25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x14ac:dyDescent="0.25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x14ac:dyDescent="0.25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x14ac:dyDescent="0.25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x14ac:dyDescent="0.25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x14ac:dyDescent="0.25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x14ac:dyDescent="0.25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x14ac:dyDescent="0.25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x14ac:dyDescent="0.25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x14ac:dyDescent="0.25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x14ac:dyDescent="0.25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x14ac:dyDescent="0.25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x14ac:dyDescent="0.25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x14ac:dyDescent="0.25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x14ac:dyDescent="0.25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x14ac:dyDescent="0.25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x14ac:dyDescent="0.25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x14ac:dyDescent="0.25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x14ac:dyDescent="0.25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x14ac:dyDescent="0.25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x14ac:dyDescent="0.25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x14ac:dyDescent="0.25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x14ac:dyDescent="0.25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10.570312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45406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939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/>
      <c r="G14" s="16"/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0</v>
      </c>
      <c r="S14" s="152">
        <f t="shared" ref="S14:S75" si="2">IF(F14&lt;=Exp24Q3,G14,0)+IF(H14&lt;=Exp24Q3,I14,0)+IF(J14&lt;=Exp24Q3,K14,0)+IF(L14&lt;=Exp24Q3,M14,0)+IF(N14&lt;=Exp24Q3,O14,0)</f>
        <v>0</v>
      </c>
      <c r="T14" s="18">
        <f t="shared" ref="T14:T82" si="3">G14+I14+K14+M14+O14</f>
        <v>0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/>
      <c r="G16" s="16"/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</v>
      </c>
      <c r="S16" s="152">
        <f t="shared" si="2"/>
        <v>0</v>
      </c>
      <c r="T16" s="18">
        <f t="shared" si="3"/>
        <v>0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3"/>
        <v>0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3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3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/>
      <c r="G26" s="16"/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</v>
      </c>
      <c r="S26" s="152">
        <f t="shared" si="2"/>
        <v>0</v>
      </c>
      <c r="T26" s="18">
        <f t="shared" si="3"/>
        <v>0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0.6</v>
      </c>
      <c r="S28" s="152">
        <f t="shared" si="2"/>
        <v>0.6</v>
      </c>
      <c r="T28" s="18">
        <f t="shared" si="3"/>
        <v>0.6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0</v>
      </c>
      <c r="S29" s="152">
        <f t="shared" si="2"/>
        <v>0</v>
      </c>
      <c r="T29" s="18">
        <f t="shared" si="3"/>
        <v>0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/>
      <c r="G30" s="16"/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3"/>
        <v>0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0</v>
      </c>
      <c r="S31" s="152">
        <f t="shared" si="2"/>
        <v>0</v>
      </c>
      <c r="T31" s="18">
        <f t="shared" si="3"/>
        <v>0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3"/>
        <v>0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/>
      <c r="G37" s="16"/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</v>
      </c>
      <c r="S37" s="152">
        <f t="shared" si="2"/>
        <v>0</v>
      </c>
      <c r="T37" s="18">
        <f t="shared" si="3"/>
        <v>0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3"/>
        <v>0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1.45</v>
      </c>
      <c r="S39" s="152">
        <f t="shared" si="2"/>
        <v>1.45</v>
      </c>
      <c r="T39" s="18">
        <f t="shared" si="3"/>
        <v>1.45</v>
      </c>
    </row>
    <row r="40" spans="1:21" x14ac:dyDescent="0.25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/>
      <c r="G40" s="16"/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0</v>
      </c>
      <c r="T40" s="18">
        <f t="shared" si="3"/>
        <v>0</v>
      </c>
      <c r="U40" s="36"/>
    </row>
    <row r="41" spans="1:21" x14ac:dyDescent="0.25">
      <c r="B41" s="117" t="s">
        <v>830</v>
      </c>
      <c r="C41" s="136" t="s">
        <v>831</v>
      </c>
      <c r="D41" s="14" t="s">
        <v>15</v>
      </c>
      <c r="E41" s="14" t="s">
        <v>200</v>
      </c>
      <c r="F41" s="15"/>
      <c r="G41" s="16"/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</v>
      </c>
      <c r="T41" s="18">
        <f t="shared" si="3"/>
        <v>0</v>
      </c>
    </row>
    <row r="42" spans="1:21" x14ac:dyDescent="0.25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25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/>
      <c r="G43" s="16"/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0</v>
      </c>
      <c r="T43" s="18">
        <f t="shared" si="3"/>
        <v>0</v>
      </c>
      <c r="U43" s="36"/>
    </row>
    <row r="44" spans="1:21" x14ac:dyDescent="0.25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25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25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25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/>
      <c r="G47" s="16"/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3"/>
        <v>0</v>
      </c>
      <c r="U47" s="36"/>
    </row>
    <row r="48" spans="1:21" x14ac:dyDescent="0.25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25">
      <c r="B49" s="117" t="s">
        <v>900</v>
      </c>
      <c r="C49" s="136" t="s">
        <v>901</v>
      </c>
      <c r="D49" s="14" t="s">
        <v>15</v>
      </c>
      <c r="E49" s="14" t="s">
        <v>21</v>
      </c>
      <c r="F49" s="15"/>
      <c r="G49" s="16"/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0</v>
      </c>
      <c r="S49" s="152">
        <f t="shared" si="2"/>
        <v>0</v>
      </c>
      <c r="T49" s="18">
        <f t="shared" si="3"/>
        <v>0</v>
      </c>
    </row>
    <row r="50" spans="2:20" x14ac:dyDescent="0.25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>
        <v>45402</v>
      </c>
      <c r="I50" s="16">
        <v>0.56000000000000005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0.95000000000000007</v>
      </c>
      <c r="S50" s="152">
        <f t="shared" si="2"/>
        <v>0.95000000000000007</v>
      </c>
      <c r="T50" s="18">
        <f t="shared" si="3"/>
        <v>0.95000000000000007</v>
      </c>
    </row>
    <row r="51" spans="2:20" x14ac:dyDescent="0.25">
      <c r="B51" s="117" t="s">
        <v>88</v>
      </c>
      <c r="C51" s="136" t="s">
        <v>940</v>
      </c>
      <c r="D51" s="14" t="s">
        <v>941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</v>
      </c>
      <c r="S51" s="152">
        <f>IF(F51&lt;=Exp24Q3,G51,0)+IF(H51&lt;=Exp24Q3,I51,0)+IF(J51&lt;=Exp24Q3,K51,0)+IF(L51&lt;=Exp24Q3,M51,0)+IF(N51&lt;=Exp24Q3,O51,0)</f>
        <v>0</v>
      </c>
      <c r="T51" s="18">
        <f>G51+I51+K51+M51+O51</f>
        <v>0</v>
      </c>
    </row>
    <row r="52" spans="2:20" x14ac:dyDescent="0.25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25">
      <c r="B53" s="117" t="s">
        <v>90</v>
      </c>
      <c r="C53" s="136" t="s">
        <v>91</v>
      </c>
      <c r="D53" s="14" t="s">
        <v>15</v>
      </c>
      <c r="E53" s="14" t="s">
        <v>16</v>
      </c>
      <c r="F53" s="15"/>
      <c r="G53" s="16"/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</v>
      </c>
      <c r="S53" s="152">
        <f t="shared" si="2"/>
        <v>0</v>
      </c>
      <c r="T53" s="18">
        <f t="shared" si="3"/>
        <v>0</v>
      </c>
    </row>
    <row r="54" spans="2:20" x14ac:dyDescent="0.25">
      <c r="B54" s="117" t="s">
        <v>812</v>
      </c>
      <c r="C54" s="136" t="s">
        <v>813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</v>
      </c>
      <c r="S54" s="152">
        <f t="shared" si="2"/>
        <v>0</v>
      </c>
      <c r="T54" s="18">
        <f t="shared" si="3"/>
        <v>0</v>
      </c>
    </row>
    <row r="55" spans="2:20" x14ac:dyDescent="0.25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/>
      <c r="K55" s="16"/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0.24995000000000001</v>
      </c>
      <c r="T55" s="18">
        <f t="shared" si="3"/>
        <v>0.24995000000000001</v>
      </c>
    </row>
    <row r="56" spans="2:20" x14ac:dyDescent="0.25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25">
      <c r="B57" s="117" t="s">
        <v>98</v>
      </c>
      <c r="C57" s="136" t="s">
        <v>99</v>
      </c>
      <c r="D57" s="14" t="s">
        <v>15</v>
      </c>
      <c r="E57" s="14" t="s">
        <v>16</v>
      </c>
      <c r="F57" s="15"/>
      <c r="G57" s="16"/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3"/>
        <v>0</v>
      </c>
    </row>
    <row r="58" spans="2:20" x14ac:dyDescent="0.25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25">
      <c r="B59" s="117" t="s">
        <v>100</v>
      </c>
      <c r="C59" s="136" t="s">
        <v>101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3"/>
        <v>0</v>
      </c>
    </row>
    <row r="60" spans="2:20" x14ac:dyDescent="0.25">
      <c r="B60" s="117" t="s">
        <v>777</v>
      </c>
      <c r="C60" s="136" t="s">
        <v>778</v>
      </c>
      <c r="D60" s="14" t="s">
        <v>15</v>
      </c>
      <c r="E60" s="14" t="s">
        <v>16</v>
      </c>
      <c r="F60" s="15"/>
      <c r="G60" s="16"/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0</v>
      </c>
      <c r="T60" s="18">
        <f t="shared" si="3"/>
        <v>0</v>
      </c>
    </row>
    <row r="61" spans="2:20" x14ac:dyDescent="0.25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25">
      <c r="B62" s="117" t="s">
        <v>104</v>
      </c>
      <c r="C62" s="136" t="s">
        <v>105</v>
      </c>
      <c r="D62" s="14" t="s">
        <v>27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3"/>
        <v>0</v>
      </c>
    </row>
    <row r="63" spans="2:20" x14ac:dyDescent="0.25">
      <c r="B63" s="117" t="s">
        <v>108</v>
      </c>
      <c r="C63" s="136" t="s">
        <v>109</v>
      </c>
      <c r="D63" s="14" t="s">
        <v>15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3"/>
        <v>0</v>
      </c>
    </row>
    <row r="64" spans="2:20" x14ac:dyDescent="0.25">
      <c r="B64" s="117" t="s">
        <v>110</v>
      </c>
      <c r="C64" s="136" t="s">
        <v>111</v>
      </c>
      <c r="D64" s="14" t="s">
        <v>24</v>
      </c>
      <c r="E64" s="14" t="s">
        <v>16</v>
      </c>
      <c r="F64" s="15"/>
      <c r="G64" s="16"/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0</v>
      </c>
      <c r="S64" s="152">
        <f t="shared" si="2"/>
        <v>0</v>
      </c>
      <c r="T64" s="18">
        <f t="shared" si="3"/>
        <v>0</v>
      </c>
    </row>
    <row r="65" spans="2:20" x14ac:dyDescent="0.25">
      <c r="B65" s="117" t="s">
        <v>832</v>
      </c>
      <c r="C65" s="136" t="s">
        <v>833</v>
      </c>
      <c r="D65" s="14" t="s">
        <v>15</v>
      </c>
      <c r="E65" s="14" t="s">
        <v>200</v>
      </c>
      <c r="F65" s="15">
        <v>45406</v>
      </c>
      <c r="G65" s="16">
        <v>7.5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7.5</v>
      </c>
      <c r="S65" s="152">
        <f t="shared" si="2"/>
        <v>7.5</v>
      </c>
      <c r="T65" s="18">
        <f t="shared" si="3"/>
        <v>7.5</v>
      </c>
    </row>
    <row r="66" spans="2:20" x14ac:dyDescent="0.25">
      <c r="B66" s="117" t="s">
        <v>114</v>
      </c>
      <c r="C66" s="136" t="s">
        <v>115</v>
      </c>
      <c r="D66" s="14" t="s">
        <v>24</v>
      </c>
      <c r="E66" s="14" t="s">
        <v>16</v>
      </c>
      <c r="F66" s="15"/>
      <c r="G66" s="16"/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</v>
      </c>
      <c r="T66" s="18">
        <f t="shared" si="3"/>
        <v>0</v>
      </c>
    </row>
    <row r="67" spans="2:20" x14ac:dyDescent="0.25">
      <c r="B67" s="117" t="s">
        <v>120</v>
      </c>
      <c r="C67" s="136" t="s">
        <v>121</v>
      </c>
      <c r="D67" s="14" t="s">
        <v>24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</v>
      </c>
      <c r="T67" s="18">
        <f t="shared" si="3"/>
        <v>0</v>
      </c>
    </row>
    <row r="68" spans="2:20" x14ac:dyDescent="0.25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5.7857337813871013</v>
      </c>
      <c r="S68" s="152">
        <f t="shared" si="2"/>
        <v>5.7857337813871013</v>
      </c>
      <c r="T68" s="18">
        <f t="shared" si="3"/>
        <v>5.7857337813871013</v>
      </c>
    </row>
    <row r="69" spans="2:20" x14ac:dyDescent="0.25">
      <c r="B69" s="117" t="s">
        <v>126</v>
      </c>
      <c r="C69" s="136" t="s">
        <v>127</v>
      </c>
      <c r="D69" s="14" t="s">
        <v>27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3"/>
        <v>0</v>
      </c>
    </row>
    <row r="70" spans="2:20" x14ac:dyDescent="0.25">
      <c r="B70" s="117" t="s">
        <v>902</v>
      </c>
      <c r="C70" s="136" t="s">
        <v>903</v>
      </c>
      <c r="D70" s="14" t="s">
        <v>15</v>
      </c>
      <c r="E70" s="14" t="s">
        <v>16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3"/>
        <v>0</v>
      </c>
    </row>
    <row r="71" spans="2:20" x14ac:dyDescent="0.25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/>
      <c r="K71" s="16"/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116.59950000000001</v>
      </c>
      <c r="T71" s="18">
        <f t="shared" si="3"/>
        <v>116.59950000000001</v>
      </c>
    </row>
    <row r="72" spans="2:20" x14ac:dyDescent="0.25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25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25">
      <c r="B74" s="117" t="s">
        <v>608</v>
      </c>
      <c r="C74" s="136" t="s">
        <v>134</v>
      </c>
      <c r="D74" s="14" t="s">
        <v>24</v>
      </c>
      <c r="E74" s="14" t="s">
        <v>16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0</v>
      </c>
      <c r="T74" s="18">
        <f t="shared" si="3"/>
        <v>0</v>
      </c>
    </row>
    <row r="75" spans="2:20" x14ac:dyDescent="0.25">
      <c r="B75" s="117" t="s">
        <v>135</v>
      </c>
      <c r="C75" s="136" t="s">
        <v>136</v>
      </c>
      <c r="D75" s="14" t="s">
        <v>24</v>
      </c>
      <c r="E75" s="14" t="s">
        <v>16</v>
      </c>
      <c r="F75" s="15"/>
      <c r="G75" s="16"/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</v>
      </c>
      <c r="S75" s="152">
        <f t="shared" si="2"/>
        <v>0</v>
      </c>
      <c r="T75" s="18">
        <f t="shared" si="3"/>
        <v>0</v>
      </c>
    </row>
    <row r="76" spans="2:20" x14ac:dyDescent="0.25">
      <c r="B76" s="117" t="s">
        <v>139</v>
      </c>
      <c r="C76" s="136" t="s">
        <v>140</v>
      </c>
      <c r="D76" s="14" t="s">
        <v>15</v>
      </c>
      <c r="E76" s="14" t="s">
        <v>761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ref="R76:R143" si="4">IF(F76&lt;=Exp24H1,G76,0)+IF(H76&lt;=Exp24H1,I76,0)+IF(J76&lt;=Exp24H1,K76,0)+IF(L76&lt;=Exp24H1,M76,0)+IF(N76&lt;=Exp24H1,O76,0)</f>
        <v>0</v>
      </c>
      <c r="S76" s="152">
        <f t="shared" ref="S76:S143" si="5">IF(F76&lt;=Exp24Q3,G76,0)+IF(H76&lt;=Exp24Q3,I76,0)+IF(J76&lt;=Exp24Q3,K76,0)+IF(L76&lt;=Exp24Q3,M76,0)+IF(N76&lt;=Exp24Q3,O76,0)</f>
        <v>0</v>
      </c>
      <c r="T76" s="18">
        <f t="shared" si="3"/>
        <v>0</v>
      </c>
    </row>
    <row r="77" spans="2:20" x14ac:dyDescent="0.25">
      <c r="B77" s="117" t="s">
        <v>151</v>
      </c>
      <c r="C77" s="136" t="s">
        <v>152</v>
      </c>
      <c r="D77" s="14" t="s">
        <v>15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4"/>
        <v>0</v>
      </c>
      <c r="S77" s="152">
        <f t="shared" si="5"/>
        <v>0</v>
      </c>
      <c r="T77" s="18">
        <f t="shared" si="3"/>
        <v>0</v>
      </c>
    </row>
    <row r="78" spans="2:20" x14ac:dyDescent="0.25">
      <c r="B78" s="117" t="s">
        <v>806</v>
      </c>
      <c r="C78" s="136" t="s">
        <v>807</v>
      </c>
      <c r="D78" s="14" t="s">
        <v>27</v>
      </c>
      <c r="E78" s="14" t="s">
        <v>16</v>
      </c>
      <c r="F78" s="15"/>
      <c r="G78" s="16"/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ref="Q78:Q145" si="6">IF(F78&lt;=Exp24Q1,G78,0)+IF(H78&lt;=Exp24Q1,I78,0)+IF(J78&lt;=Exp24Q1,K78,0)+IF(L78&lt;=Exp24Q1,M78,0)+IF(N78&lt;=Exp24Q1,O78,0)</f>
        <v>0</v>
      </c>
      <c r="R78" s="152">
        <f t="shared" si="4"/>
        <v>0</v>
      </c>
      <c r="S78" s="152">
        <f t="shared" si="5"/>
        <v>0</v>
      </c>
      <c r="T78" s="18">
        <f t="shared" si="3"/>
        <v>0</v>
      </c>
    </row>
    <row r="79" spans="2:20" x14ac:dyDescent="0.25">
      <c r="B79" s="117" t="s">
        <v>153</v>
      </c>
      <c r="C79" s="136" t="s">
        <v>154</v>
      </c>
      <c r="D79" s="14" t="s">
        <v>27</v>
      </c>
      <c r="E79" s="14" t="s">
        <v>16</v>
      </c>
      <c r="F79" s="15"/>
      <c r="G79" s="16"/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6"/>
        <v>0</v>
      </c>
      <c r="R79" s="152">
        <f t="shared" si="4"/>
        <v>0</v>
      </c>
      <c r="S79" s="152">
        <f t="shared" si="5"/>
        <v>0</v>
      </c>
      <c r="T79" s="18">
        <f t="shared" si="3"/>
        <v>0</v>
      </c>
    </row>
    <row r="80" spans="2:20" x14ac:dyDescent="0.25">
      <c r="B80" s="117" t="s">
        <v>156</v>
      </c>
      <c r="C80" s="136" t="s">
        <v>157</v>
      </c>
      <c r="D80" s="14" t="s">
        <v>15</v>
      </c>
      <c r="E80" s="14" t="s">
        <v>21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25">
      <c r="B81" s="117" t="s">
        <v>158</v>
      </c>
      <c r="C81" s="136" t="s">
        <v>159</v>
      </c>
      <c r="D81" s="14" t="s">
        <v>15</v>
      </c>
      <c r="E81" s="14" t="s">
        <v>761</v>
      </c>
      <c r="F81" s="15">
        <v>45309</v>
      </c>
      <c r="G81" s="16">
        <v>28.1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28.1</v>
      </c>
      <c r="R81" s="152">
        <f t="shared" si="4"/>
        <v>28.1</v>
      </c>
      <c r="S81" s="152">
        <f t="shared" si="5"/>
        <v>28.1</v>
      </c>
      <c r="T81" s="18">
        <f t="shared" si="3"/>
        <v>28.1</v>
      </c>
    </row>
    <row r="82" spans="2:20" x14ac:dyDescent="0.25">
      <c r="B82" s="117" t="s">
        <v>164</v>
      </c>
      <c r="C82" s="136" t="s">
        <v>165</v>
      </c>
      <c r="D82" s="14" t="s">
        <v>24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6"/>
        <v>0</v>
      </c>
      <c r="R82" s="152">
        <f t="shared" si="4"/>
        <v>0</v>
      </c>
      <c r="S82" s="152">
        <f t="shared" si="5"/>
        <v>0</v>
      </c>
      <c r="T82" s="18">
        <f t="shared" si="3"/>
        <v>0</v>
      </c>
    </row>
    <row r="83" spans="2:20" x14ac:dyDescent="0.25">
      <c r="B83" s="117" t="s">
        <v>823</v>
      </c>
      <c r="C83" s="136" t="s">
        <v>819</v>
      </c>
      <c r="D83" s="14" t="s">
        <v>15</v>
      </c>
      <c r="E83" s="14" t="s">
        <v>16</v>
      </c>
      <c r="F83" s="15"/>
      <c r="G83" s="16"/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0</v>
      </c>
      <c r="S83" s="152">
        <f t="shared" si="5"/>
        <v>0</v>
      </c>
      <c r="T83" s="18">
        <f t="shared" ref="T83:T149" si="7">G83+I83+K83+M83+O83</f>
        <v>0</v>
      </c>
    </row>
    <row r="84" spans="2:20" x14ac:dyDescent="0.25">
      <c r="B84" s="158" t="s">
        <v>820</v>
      </c>
      <c r="C84" s="159" t="s">
        <v>821</v>
      </c>
      <c r="D84" s="45" t="s">
        <v>15</v>
      </c>
      <c r="E84" s="45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0</v>
      </c>
      <c r="S84" s="152">
        <f t="shared" si="5"/>
        <v>0</v>
      </c>
      <c r="T84" s="18">
        <f t="shared" si="7"/>
        <v>0</v>
      </c>
    </row>
    <row r="85" spans="2:20" x14ac:dyDescent="0.25">
      <c r="B85" s="158" t="s">
        <v>172</v>
      </c>
      <c r="C85" s="159" t="s">
        <v>173</v>
      </c>
      <c r="D85" s="45" t="s">
        <v>24</v>
      </c>
      <c r="E85" s="45" t="s">
        <v>16</v>
      </c>
      <c r="F85" s="15"/>
      <c r="G85" s="16"/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0</v>
      </c>
      <c r="S85" s="152">
        <f t="shared" si="5"/>
        <v>0</v>
      </c>
      <c r="T85" s="49">
        <f t="shared" si="7"/>
        <v>0</v>
      </c>
    </row>
    <row r="86" spans="2:20" x14ac:dyDescent="0.25">
      <c r="B86" s="158" t="s">
        <v>857</v>
      </c>
      <c r="C86" s="159" t="s">
        <v>858</v>
      </c>
      <c r="D86" s="45" t="s">
        <v>24</v>
      </c>
      <c r="E86" s="45" t="s">
        <v>16</v>
      </c>
      <c r="F86" s="15"/>
      <c r="G86" s="16"/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</v>
      </c>
      <c r="S86" s="152">
        <f t="shared" si="5"/>
        <v>0</v>
      </c>
      <c r="T86" s="49">
        <f t="shared" si="7"/>
        <v>0</v>
      </c>
    </row>
    <row r="87" spans="2:20" x14ac:dyDescent="0.25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25">
      <c r="B88" s="117" t="s">
        <v>174</v>
      </c>
      <c r="C88" s="136" t="s">
        <v>175</v>
      </c>
      <c r="D88" s="14" t="s">
        <v>15</v>
      </c>
      <c r="E88" s="14" t="s">
        <v>16</v>
      </c>
      <c r="F88" s="15"/>
      <c r="G88" s="16"/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</v>
      </c>
      <c r="S88" s="152">
        <f t="shared" si="5"/>
        <v>0</v>
      </c>
      <c r="T88" s="18">
        <f t="shared" si="7"/>
        <v>0</v>
      </c>
    </row>
    <row r="89" spans="2:20" x14ac:dyDescent="0.25">
      <c r="B89" s="117" t="s">
        <v>176</v>
      </c>
      <c r="C89" s="136" t="s">
        <v>177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0</v>
      </c>
      <c r="S89" s="152">
        <f t="shared" si="5"/>
        <v>0</v>
      </c>
      <c r="T89" s="18">
        <f t="shared" si="7"/>
        <v>0</v>
      </c>
    </row>
    <row r="90" spans="2:20" x14ac:dyDescent="0.25">
      <c r="B90" s="117" t="s">
        <v>178</v>
      </c>
      <c r="C90" s="136" t="s">
        <v>179</v>
      </c>
      <c r="D90" s="14" t="s">
        <v>15</v>
      </c>
      <c r="E90" s="14" t="s">
        <v>16</v>
      </c>
      <c r="F90" s="15"/>
      <c r="G90" s="16"/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</v>
      </c>
      <c r="S90" s="152">
        <f t="shared" si="5"/>
        <v>0</v>
      </c>
      <c r="T90" s="18">
        <f t="shared" si="7"/>
        <v>0</v>
      </c>
    </row>
    <row r="91" spans="2:20" x14ac:dyDescent="0.25">
      <c r="B91" s="117" t="s">
        <v>182</v>
      </c>
      <c r="C91" s="136" t="s">
        <v>183</v>
      </c>
      <c r="D91" s="14" t="s">
        <v>15</v>
      </c>
      <c r="E91" s="14" t="s">
        <v>16</v>
      </c>
      <c r="F91" s="15">
        <v>45393</v>
      </c>
      <c r="G91" s="16">
        <v>0.77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0.77</v>
      </c>
      <c r="S91" s="152">
        <f t="shared" si="5"/>
        <v>0.77</v>
      </c>
      <c r="T91" s="18">
        <f t="shared" si="7"/>
        <v>0.77</v>
      </c>
    </row>
    <row r="92" spans="2:20" x14ac:dyDescent="0.25">
      <c r="B92" s="117" t="s">
        <v>938</v>
      </c>
      <c r="C92" s="136" t="s">
        <v>181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6"/>
        <v>0</v>
      </c>
      <c r="R92" s="152">
        <f t="shared" si="4"/>
        <v>0</v>
      </c>
      <c r="S92" s="152">
        <f t="shared" si="5"/>
        <v>0</v>
      </c>
      <c r="T92" s="18">
        <f>G92+I92+K92+M92+O92</f>
        <v>0</v>
      </c>
    </row>
    <row r="93" spans="2:20" x14ac:dyDescent="0.25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25">
      <c r="B94" s="117" t="s">
        <v>781</v>
      </c>
      <c r="C94" s="136" t="s">
        <v>187</v>
      </c>
      <c r="D94" s="14" t="s">
        <v>27</v>
      </c>
      <c r="E94" s="14" t="s">
        <v>16</v>
      </c>
      <c r="F94" s="15"/>
      <c r="G94" s="16"/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0</v>
      </c>
      <c r="S94" s="152">
        <f t="shared" si="5"/>
        <v>0</v>
      </c>
      <c r="T94" s="18">
        <f t="shared" si="7"/>
        <v>0</v>
      </c>
    </row>
    <row r="95" spans="2:20" x14ac:dyDescent="0.25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25">
      <c r="B96" s="117" t="s">
        <v>913</v>
      </c>
      <c r="C96" s="136" t="s">
        <v>914</v>
      </c>
      <c r="D96" s="14" t="s">
        <v>755</v>
      </c>
      <c r="E96" s="14" t="s">
        <v>475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0</v>
      </c>
      <c r="S96" s="152">
        <f t="shared" si="5"/>
        <v>0</v>
      </c>
      <c r="T96" s="18">
        <f t="shared" si="7"/>
        <v>0</v>
      </c>
    </row>
    <row r="97" spans="2:20" x14ac:dyDescent="0.25">
      <c r="B97" s="117" t="s">
        <v>929</v>
      </c>
      <c r="C97" s="136" t="s">
        <v>191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0</v>
      </c>
      <c r="S97" s="152">
        <f t="shared" si="5"/>
        <v>0</v>
      </c>
      <c r="T97" s="18">
        <f t="shared" si="7"/>
        <v>0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6"/>
        <v>0</v>
      </c>
      <c r="R98" s="152">
        <f t="shared" si="4"/>
        <v>0</v>
      </c>
      <c r="S98" s="152">
        <f t="shared" si="5"/>
        <v>0</v>
      </c>
      <c r="T98" s="18">
        <f t="shared" si="7"/>
        <v>0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/>
      <c r="G99" s="16"/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</v>
      </c>
      <c r="S99" s="152">
        <f t="shared" si="5"/>
        <v>0</v>
      </c>
      <c r="T99" s="18">
        <f t="shared" si="7"/>
        <v>0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</v>
      </c>
      <c r="S100" s="152">
        <f t="shared" si="5"/>
        <v>0</v>
      </c>
      <c r="T100" s="18">
        <f t="shared" si="7"/>
        <v>0</v>
      </c>
    </row>
    <row r="101" spans="2:20" x14ac:dyDescent="0.25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25">
      <c r="B102" s="117" t="s">
        <v>884</v>
      </c>
      <c r="C102" s="136" t="s">
        <v>202</v>
      </c>
      <c r="D102" s="14" t="s">
        <v>27</v>
      </c>
      <c r="E102" s="14" t="s">
        <v>16</v>
      </c>
      <c r="F102" s="15"/>
      <c r="G102" s="16"/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0</v>
      </c>
      <c r="S102" s="152">
        <f t="shared" si="5"/>
        <v>0</v>
      </c>
      <c r="T102" s="18">
        <f t="shared" si="7"/>
        <v>0</v>
      </c>
    </row>
    <row r="103" spans="2:20" x14ac:dyDescent="0.25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25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25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25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0.5</v>
      </c>
      <c r="T106" s="18">
        <f t="shared" si="7"/>
        <v>0.5</v>
      </c>
    </row>
    <row r="107" spans="2:20" x14ac:dyDescent="0.25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25">
      <c r="B108" s="117" t="s">
        <v>211</v>
      </c>
      <c r="C108" s="136" t="s">
        <v>212</v>
      </c>
      <c r="D108" s="14" t="s">
        <v>24</v>
      </c>
      <c r="E108" s="14" t="s">
        <v>16</v>
      </c>
      <c r="F108" s="15"/>
      <c r="G108" s="16"/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0</v>
      </c>
      <c r="S108" s="152">
        <f t="shared" si="5"/>
        <v>0</v>
      </c>
      <c r="T108" s="18">
        <f t="shared" si="7"/>
        <v>0</v>
      </c>
    </row>
    <row r="109" spans="2:20" x14ac:dyDescent="0.25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0.24</v>
      </c>
      <c r="S109" s="152">
        <f t="shared" ref="S109" si="14">IF(F109&lt;=Exp24Q3,G109,0)+IF(H109&lt;=Exp24Q3,I109,0)+IF(J109&lt;=Exp24Q3,K109,0)+IF(L109&lt;=Exp24Q3,M109,0)+IF(N109&lt;=Exp24Q3,O109,0)</f>
        <v>0.24</v>
      </c>
      <c r="T109" s="18">
        <f t="shared" ref="T109" si="15">G109+I109+K109+M109+O109</f>
        <v>0.24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</f>
        <v>0.292974921</v>
      </c>
      <c r="H110" s="15"/>
      <c r="I110" s="16"/>
      <c r="J110" s="15"/>
      <c r="K110" s="16"/>
      <c r="L110" s="15"/>
      <c r="M110" s="16"/>
      <c r="N110" s="17"/>
      <c r="O110" s="16"/>
      <c r="P110" s="16"/>
      <c r="Q110" s="152">
        <f t="shared" si="6"/>
        <v>0.292974921</v>
      </c>
      <c r="R110" s="152">
        <f t="shared" si="4"/>
        <v>0.292974921</v>
      </c>
      <c r="S110" s="152">
        <f t="shared" si="5"/>
        <v>0.292974921</v>
      </c>
      <c r="T110" s="18">
        <f>G110+I110+K110+M110+O110</f>
        <v>0.292974921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0</v>
      </c>
      <c r="S112" s="152">
        <f t="shared" si="5"/>
        <v>0</v>
      </c>
      <c r="T112" s="18">
        <f t="shared" si="7"/>
        <v>0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/>
      <c r="G113" s="16"/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0</v>
      </c>
      <c r="S113" s="152">
        <f t="shared" si="5"/>
        <v>0</v>
      </c>
      <c r="T113" s="18">
        <f t="shared" si="7"/>
        <v>0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/>
      <c r="G116" s="16"/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0</v>
      </c>
      <c r="S116" s="152">
        <f t="shared" si="5"/>
        <v>0</v>
      </c>
      <c r="T116" s="18">
        <f t="shared" si="7"/>
        <v>0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/>
      <c r="G118" s="16"/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0</v>
      </c>
      <c r="S118" s="152">
        <f t="shared" si="5"/>
        <v>0</v>
      </c>
      <c r="T118" s="18">
        <f t="shared" si="7"/>
        <v>0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/>
      <c r="G119" s="16"/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</v>
      </c>
      <c r="S119" s="152">
        <f t="shared" si="5"/>
        <v>0</v>
      </c>
      <c r="T119" s="18">
        <f t="shared" si="7"/>
        <v>0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0.18</v>
      </c>
      <c r="S120" s="152">
        <f t="shared" si="5"/>
        <v>0.18</v>
      </c>
      <c r="T120" s="18">
        <f t="shared" si="7"/>
        <v>0.18</v>
      </c>
    </row>
    <row r="121" spans="2:20" x14ac:dyDescent="0.25">
      <c r="B121" s="117" t="s">
        <v>719</v>
      </c>
      <c r="C121" s="136" t="s">
        <v>950</v>
      </c>
      <c r="D121" s="14" t="s">
        <v>941</v>
      </c>
      <c r="E121" s="14" t="s">
        <v>16</v>
      </c>
      <c r="F121" s="15">
        <v>45404</v>
      </c>
      <c r="G121" s="16">
        <v>2.4430000000000001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2.4430000000000001</v>
      </c>
      <c r="S121" s="152">
        <f t="shared" ref="S121" si="18">IF(F121&lt;=Exp24Q3,G121,0)+IF(H121&lt;=Exp24Q3,I121,0)+IF(J121&lt;=Exp24Q3,K121,0)+IF(L121&lt;=Exp24Q3,M121,0)+IF(N121&lt;=Exp24Q3,O121,0)</f>
        <v>2.4430000000000001</v>
      </c>
      <c r="T121" s="18">
        <f t="shared" ref="T121" si="19">G121+I121+K121+M121+O121</f>
        <v>2.4430000000000001</v>
      </c>
    </row>
    <row r="122" spans="2:20" x14ac:dyDescent="0.25">
      <c r="B122" s="117" t="s">
        <v>225</v>
      </c>
      <c r="C122" s="136" t="s">
        <v>226</v>
      </c>
      <c r="D122" s="14" t="s">
        <v>15</v>
      </c>
      <c r="E122" s="14" t="s">
        <v>16</v>
      </c>
      <c r="F122" s="15"/>
      <c r="G122" s="16"/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</v>
      </c>
      <c r="S122" s="152">
        <f t="shared" si="5"/>
        <v>0</v>
      </c>
      <c r="T122" s="18">
        <f t="shared" si="7"/>
        <v>0</v>
      </c>
    </row>
    <row r="123" spans="2:20" x14ac:dyDescent="0.25">
      <c r="B123" s="117" t="s">
        <v>810</v>
      </c>
      <c r="C123" s="136" t="s">
        <v>811</v>
      </c>
      <c r="D123" s="14" t="s">
        <v>15</v>
      </c>
      <c r="E123" s="14" t="s">
        <v>16</v>
      </c>
      <c r="F123" s="15"/>
      <c r="G123" s="16"/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</v>
      </c>
      <c r="S123" s="152">
        <f t="shared" si="5"/>
        <v>0</v>
      </c>
      <c r="T123" s="18">
        <f t="shared" si="7"/>
        <v>0</v>
      </c>
    </row>
    <row r="124" spans="2:20" x14ac:dyDescent="0.25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25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25">
      <c r="B126" s="117" t="s">
        <v>867</v>
      </c>
      <c r="C126" s="136" t="s">
        <v>868</v>
      </c>
      <c r="D126" s="14" t="s">
        <v>15</v>
      </c>
      <c r="E126" s="14" t="s">
        <v>16</v>
      </c>
      <c r="F126" s="15"/>
      <c r="G126" s="16"/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0</v>
      </c>
      <c r="S126" s="152">
        <f t="shared" si="5"/>
        <v>0</v>
      </c>
      <c r="T126" s="18">
        <f t="shared" si="7"/>
        <v>0</v>
      </c>
    </row>
    <row r="127" spans="2:20" x14ac:dyDescent="0.25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0.37</v>
      </c>
      <c r="S127" s="152">
        <f t="shared" si="5"/>
        <v>0.37</v>
      </c>
      <c r="T127" s="18">
        <f t="shared" si="7"/>
        <v>0.37</v>
      </c>
    </row>
    <row r="128" spans="2:20" x14ac:dyDescent="0.25">
      <c r="B128" s="117" t="s">
        <v>233</v>
      </c>
      <c r="C128" s="136" t="s">
        <v>234</v>
      </c>
      <c r="D128" s="14" t="s">
        <v>15</v>
      </c>
      <c r="E128" s="14" t="s">
        <v>16</v>
      </c>
      <c r="F128" s="15"/>
      <c r="G128" s="16"/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</v>
      </c>
      <c r="S128" s="152">
        <f t="shared" si="5"/>
        <v>0</v>
      </c>
      <c r="T128" s="18">
        <f t="shared" si="7"/>
        <v>0</v>
      </c>
    </row>
    <row r="129" spans="2:20" x14ac:dyDescent="0.25">
      <c r="B129" s="117" t="s">
        <v>235</v>
      </c>
      <c r="C129" s="136" t="s">
        <v>236</v>
      </c>
      <c r="D129" s="14" t="s">
        <v>237</v>
      </c>
      <c r="E129" s="14" t="s">
        <v>16</v>
      </c>
      <c r="F129" s="15"/>
      <c r="G129" s="16"/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</v>
      </c>
      <c r="S129" s="152">
        <f t="shared" si="5"/>
        <v>0</v>
      </c>
      <c r="T129" s="18">
        <f t="shared" si="7"/>
        <v>0</v>
      </c>
    </row>
    <row r="130" spans="2:20" x14ac:dyDescent="0.25">
      <c r="B130" s="117" t="s">
        <v>623</v>
      </c>
      <c r="C130" s="136" t="s">
        <v>239</v>
      </c>
      <c r="D130" s="14" t="s">
        <v>15</v>
      </c>
      <c r="E130" s="14" t="s">
        <v>16</v>
      </c>
      <c r="F130" s="15">
        <v>45387</v>
      </c>
      <c r="G130" s="16">
        <v>0.4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0.4</v>
      </c>
      <c r="S130" s="152">
        <f t="shared" si="5"/>
        <v>0.4</v>
      </c>
      <c r="T130" s="18">
        <f t="shared" si="7"/>
        <v>0.4</v>
      </c>
    </row>
    <row r="131" spans="2:20" x14ac:dyDescent="0.25">
      <c r="B131" s="117" t="s">
        <v>242</v>
      </c>
      <c r="C131" s="136" t="s">
        <v>243</v>
      </c>
      <c r="D131" s="14" t="s">
        <v>15</v>
      </c>
      <c r="E131" s="14" t="s">
        <v>21</v>
      </c>
      <c r="F131" s="15">
        <v>45401</v>
      </c>
      <c r="G131" s="16">
        <v>12.7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6"/>
        <v>0</v>
      </c>
      <c r="R131" s="152">
        <f t="shared" si="4"/>
        <v>12.7</v>
      </c>
      <c r="S131" s="152">
        <f t="shared" si="5"/>
        <v>12.7</v>
      </c>
      <c r="T131" s="18">
        <f t="shared" si="7"/>
        <v>12.7</v>
      </c>
    </row>
    <row r="132" spans="2:20" x14ac:dyDescent="0.25">
      <c r="B132" s="117" t="s">
        <v>946</v>
      </c>
      <c r="C132" s="136" t="s">
        <v>947</v>
      </c>
      <c r="D132" s="14" t="s">
        <v>941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ref="Q132" si="20">IF(F132&lt;=Exp24Q1,G132,0)+IF(H132&lt;=Exp24Q1,I132,0)+IF(J132&lt;=Exp24Q1,K132,0)+IF(L132&lt;=Exp24Q1,M132,0)+IF(N132&lt;=Exp24Q1,O132,0)</f>
        <v>0</v>
      </c>
      <c r="R132" s="152">
        <f t="shared" ref="R132" si="21">IF(F132&lt;=Exp24H1,G132,0)+IF(H132&lt;=Exp24H1,I132,0)+IF(J132&lt;=Exp24H1,K132,0)+IF(L132&lt;=Exp24H1,M132,0)+IF(N132&lt;=Exp24H1,O132,0)</f>
        <v>0</v>
      </c>
      <c r="S132" s="152">
        <f t="shared" ref="S132" si="22">IF(F132&lt;=Exp24Q3,G132,0)+IF(H132&lt;=Exp24Q3,I132,0)+IF(J132&lt;=Exp24Q3,K132,0)+IF(L132&lt;=Exp24Q3,M132,0)+IF(N132&lt;=Exp24Q3,O132,0)</f>
        <v>0</v>
      </c>
      <c r="T132" s="18">
        <f t="shared" ref="T132" si="23">G132+I132+K132+M132+O132</f>
        <v>0</v>
      </c>
    </row>
    <row r="133" spans="2:20" x14ac:dyDescent="0.25">
      <c r="B133" s="117" t="s">
        <v>825</v>
      </c>
      <c r="C133" s="136" t="s">
        <v>824</v>
      </c>
      <c r="D133" s="14" t="s">
        <v>15</v>
      </c>
      <c r="E133" s="14" t="s">
        <v>200</v>
      </c>
      <c r="F133" s="15">
        <v>45405</v>
      </c>
      <c r="G133" s="16">
        <v>4.4000000000000004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4.4000000000000004</v>
      </c>
      <c r="S133" s="152">
        <f t="shared" si="5"/>
        <v>4.4000000000000004</v>
      </c>
      <c r="T133" s="18">
        <f t="shared" si="7"/>
        <v>4.4000000000000004</v>
      </c>
    </row>
    <row r="134" spans="2:20" x14ac:dyDescent="0.25">
      <c r="B134" s="117" t="s">
        <v>248</v>
      </c>
      <c r="C134" s="136" t="s">
        <v>249</v>
      </c>
      <c r="D134" s="14" t="s">
        <v>15</v>
      </c>
      <c r="E134" s="14" t="s">
        <v>21</v>
      </c>
      <c r="F134" s="15">
        <v>45376</v>
      </c>
      <c r="G134" s="16">
        <v>68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68</v>
      </c>
      <c r="S134" s="152">
        <f t="shared" si="5"/>
        <v>68</v>
      </c>
      <c r="T134" s="18">
        <f t="shared" si="7"/>
        <v>68</v>
      </c>
    </row>
    <row r="135" spans="2:20" x14ac:dyDescent="0.25">
      <c r="B135" s="117" t="s">
        <v>915</v>
      </c>
      <c r="C135" s="136" t="s">
        <v>916</v>
      </c>
      <c r="D135" s="14" t="s">
        <v>755</v>
      </c>
      <c r="E135" s="14" t="s">
        <v>475</v>
      </c>
      <c r="F135" s="15">
        <v>45372</v>
      </c>
      <c r="G135" s="16">
        <v>8.75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8.75</v>
      </c>
      <c r="S135" s="152">
        <f t="shared" si="5"/>
        <v>8.75</v>
      </c>
      <c r="T135" s="18">
        <f t="shared" si="7"/>
        <v>8.75</v>
      </c>
    </row>
    <row r="136" spans="2:20" x14ac:dyDescent="0.25">
      <c r="B136" s="117" t="s">
        <v>883</v>
      </c>
      <c r="C136" s="136" t="s">
        <v>251</v>
      </c>
      <c r="D136" s="14" t="s">
        <v>15</v>
      </c>
      <c r="E136" s="14" t="s">
        <v>761</v>
      </c>
      <c r="F136" s="15">
        <v>45344</v>
      </c>
      <c r="G136" s="16">
        <v>16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16</v>
      </c>
      <c r="R136" s="152">
        <f t="shared" si="4"/>
        <v>16</v>
      </c>
      <c r="S136" s="152">
        <f t="shared" si="5"/>
        <v>16</v>
      </c>
      <c r="T136" s="18">
        <f t="shared" si="7"/>
        <v>16</v>
      </c>
    </row>
    <row r="137" spans="2:20" x14ac:dyDescent="0.25">
      <c r="B137" s="117" t="s">
        <v>252</v>
      </c>
      <c r="C137" s="136" t="s">
        <v>253</v>
      </c>
      <c r="D137" s="14" t="s">
        <v>15</v>
      </c>
      <c r="E137" s="14" t="s">
        <v>56</v>
      </c>
      <c r="F137" s="15"/>
      <c r="G137" s="16"/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6"/>
        <v>0</v>
      </c>
      <c r="R137" s="152">
        <f t="shared" si="4"/>
        <v>0</v>
      </c>
      <c r="S137" s="152">
        <f t="shared" si="5"/>
        <v>0</v>
      </c>
      <c r="T137" s="18">
        <f t="shared" si="7"/>
        <v>0</v>
      </c>
    </row>
    <row r="138" spans="2:20" x14ac:dyDescent="0.25">
      <c r="B138" s="117" t="s">
        <v>254</v>
      </c>
      <c r="C138" s="136" t="s">
        <v>255</v>
      </c>
      <c r="D138" s="14" t="s">
        <v>27</v>
      </c>
      <c r="E138" s="14" t="s">
        <v>16</v>
      </c>
      <c r="F138" s="15"/>
      <c r="G138" s="16"/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0</v>
      </c>
      <c r="S138" s="152">
        <f t="shared" si="5"/>
        <v>0</v>
      </c>
      <c r="T138" s="18">
        <f t="shared" si="7"/>
        <v>0</v>
      </c>
    </row>
    <row r="139" spans="2:20" x14ac:dyDescent="0.25">
      <c r="B139" s="117" t="s">
        <v>935</v>
      </c>
      <c r="C139" s="136" t="s">
        <v>870</v>
      </c>
      <c r="D139" s="39" t="s">
        <v>15</v>
      </c>
      <c r="E139" s="39" t="s">
        <v>16</v>
      </c>
      <c r="F139" s="15"/>
      <c r="G139" s="16"/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0</v>
      </c>
      <c r="S139" s="152">
        <f t="shared" si="5"/>
        <v>0</v>
      </c>
      <c r="T139" s="18">
        <f t="shared" si="7"/>
        <v>0</v>
      </c>
    </row>
    <row r="140" spans="2:20" x14ac:dyDescent="0.25">
      <c r="B140" s="117" t="s">
        <v>256</v>
      </c>
      <c r="C140" s="136" t="s">
        <v>257</v>
      </c>
      <c r="D140" s="39" t="s">
        <v>15</v>
      </c>
      <c r="E140" s="39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0</v>
      </c>
      <c r="S140" s="152">
        <f t="shared" si="5"/>
        <v>0</v>
      </c>
      <c r="T140" s="18">
        <f t="shared" si="7"/>
        <v>0</v>
      </c>
    </row>
    <row r="141" spans="2:20" x14ac:dyDescent="0.25">
      <c r="B141" s="117" t="s">
        <v>258</v>
      </c>
      <c r="C141" s="136" t="s">
        <v>259</v>
      </c>
      <c r="D141" s="14" t="s">
        <v>15</v>
      </c>
      <c r="E141" s="14" t="s">
        <v>16</v>
      </c>
      <c r="F141" s="15">
        <v>45405</v>
      </c>
      <c r="G141" s="16">
        <v>1.85</v>
      </c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1.85</v>
      </c>
      <c r="S141" s="152">
        <f t="shared" si="5"/>
        <v>1.85</v>
      </c>
      <c r="T141" s="18">
        <f t="shared" si="7"/>
        <v>1.85</v>
      </c>
    </row>
    <row r="142" spans="2:20" x14ac:dyDescent="0.25">
      <c r="B142" s="117" t="s">
        <v>260</v>
      </c>
      <c r="C142" s="136" t="s">
        <v>261</v>
      </c>
      <c r="D142" s="14" t="s">
        <v>15</v>
      </c>
      <c r="E142" s="14" t="s">
        <v>200</v>
      </c>
      <c r="F142" s="15"/>
      <c r="G142" s="16"/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6"/>
        <v>0</v>
      </c>
      <c r="R142" s="152">
        <f t="shared" si="4"/>
        <v>0</v>
      </c>
      <c r="S142" s="152">
        <f t="shared" si="5"/>
        <v>0</v>
      </c>
      <c r="T142" s="18">
        <f t="shared" si="7"/>
        <v>0</v>
      </c>
    </row>
    <row r="143" spans="2:20" x14ac:dyDescent="0.25">
      <c r="B143" s="117" t="s">
        <v>626</v>
      </c>
      <c r="C143" s="136" t="s">
        <v>627</v>
      </c>
      <c r="D143" s="14" t="s">
        <v>24</v>
      </c>
      <c r="E143" s="14" t="s">
        <v>16</v>
      </c>
      <c r="F143" s="15">
        <v>45335</v>
      </c>
      <c r="G143" s="16">
        <v>3.5</v>
      </c>
      <c r="H143" s="15"/>
      <c r="I143" s="16"/>
      <c r="J143" s="15"/>
      <c r="K143" s="16"/>
      <c r="L143" s="15"/>
      <c r="M143" s="63"/>
      <c r="N143" s="17"/>
      <c r="O143" s="16"/>
      <c r="P143" s="16"/>
      <c r="Q143" s="152">
        <f t="shared" si="6"/>
        <v>3.5</v>
      </c>
      <c r="R143" s="152">
        <f t="shared" si="4"/>
        <v>3.5</v>
      </c>
      <c r="S143" s="152">
        <f t="shared" si="5"/>
        <v>3.5</v>
      </c>
      <c r="T143" s="18">
        <f t="shared" si="7"/>
        <v>3.5</v>
      </c>
    </row>
    <row r="144" spans="2:20" x14ac:dyDescent="0.25">
      <c r="B144" s="117" t="s">
        <v>834</v>
      </c>
      <c r="C144" s="136" t="s">
        <v>835</v>
      </c>
      <c r="D144" s="45" t="s">
        <v>15</v>
      </c>
      <c r="E144" s="45" t="s">
        <v>16</v>
      </c>
      <c r="F144" s="15"/>
      <c r="G144" s="16"/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6"/>
        <v>0</v>
      </c>
      <c r="R144" s="152">
        <f t="shared" ref="R144:R207" si="24">IF(F144&lt;=Exp24H1,G144,0)+IF(H144&lt;=Exp24H1,I144,0)+IF(J144&lt;=Exp24H1,K144,0)+IF(L144&lt;=Exp24H1,M144,0)+IF(N144&lt;=Exp24H1,O144,0)</f>
        <v>0</v>
      </c>
      <c r="S144" s="152">
        <f t="shared" ref="S144:S207" si="25">IF(F144&lt;=Exp24Q3,G144,0)+IF(H144&lt;=Exp24Q3,I144,0)+IF(J144&lt;=Exp24Q3,K144,0)+IF(L144&lt;=Exp24Q3,M144,0)+IF(N144&lt;=Exp24Q3,O144,0)</f>
        <v>0</v>
      </c>
      <c r="T144" s="18">
        <f t="shared" si="7"/>
        <v>0</v>
      </c>
    </row>
    <row r="145" spans="2:20" x14ac:dyDescent="0.25">
      <c r="B145" s="117" t="s">
        <v>264</v>
      </c>
      <c r="C145" s="136" t="s">
        <v>265</v>
      </c>
      <c r="D145" s="45" t="s">
        <v>15</v>
      </c>
      <c r="E145" s="45" t="s">
        <v>56</v>
      </c>
      <c r="F145" s="15">
        <v>45358</v>
      </c>
      <c r="G145" s="16">
        <v>0.31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si="6"/>
        <v>0.31</v>
      </c>
      <c r="R145" s="152">
        <f t="shared" si="24"/>
        <v>0.31</v>
      </c>
      <c r="S145" s="152">
        <f t="shared" si="25"/>
        <v>0.31</v>
      </c>
      <c r="T145" s="18">
        <f t="shared" si="7"/>
        <v>0.31</v>
      </c>
    </row>
    <row r="146" spans="2:20" x14ac:dyDescent="0.25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/>
      <c r="I146" s="16"/>
      <c r="J146" s="15"/>
      <c r="K146" s="16"/>
      <c r="L146" s="15"/>
      <c r="M146" s="63"/>
      <c r="N146" s="17"/>
      <c r="O146" s="16"/>
      <c r="P146" s="16"/>
      <c r="Q146" s="152">
        <f t="shared" ref="Q146:Q211" si="26">IF(F146&lt;=Exp24Q1,G146,0)+IF(H146&lt;=Exp24Q1,I146,0)+IF(J146&lt;=Exp24Q1,K146,0)+IF(L146&lt;=Exp24Q1,M146,0)+IF(N146&lt;=Exp24Q1,O146,0)</f>
        <v>51.82</v>
      </c>
      <c r="R146" s="152">
        <f t="shared" si="24"/>
        <v>51.82</v>
      </c>
      <c r="S146" s="152">
        <f t="shared" si="25"/>
        <v>51.82</v>
      </c>
      <c r="T146" s="18">
        <f t="shared" si="7"/>
        <v>51.82</v>
      </c>
    </row>
    <row r="147" spans="2:20" x14ac:dyDescent="0.25">
      <c r="B147" s="117" t="s">
        <v>270</v>
      </c>
      <c r="C147" s="136" t="s">
        <v>271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</v>
      </c>
      <c r="S147" s="152">
        <f t="shared" si="25"/>
        <v>0</v>
      </c>
      <c r="T147" s="18">
        <f t="shared" si="7"/>
        <v>0</v>
      </c>
    </row>
    <row r="148" spans="2:20" x14ac:dyDescent="0.25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25">
      <c r="B149" s="117" t="s">
        <v>273</v>
      </c>
      <c r="C149" s="136" t="s">
        <v>274</v>
      </c>
      <c r="D149" s="14" t="s">
        <v>15</v>
      </c>
      <c r="E149" s="14" t="s">
        <v>16</v>
      </c>
      <c r="F149" s="15">
        <v>45406</v>
      </c>
      <c r="G149" s="16">
        <v>0.75600000000000001</v>
      </c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0.75600000000000001</v>
      </c>
      <c r="S149" s="152">
        <f t="shared" si="25"/>
        <v>0.75600000000000001</v>
      </c>
      <c r="T149" s="18">
        <f t="shared" si="7"/>
        <v>0.75600000000000001</v>
      </c>
    </row>
    <row r="150" spans="2:20" x14ac:dyDescent="0.25">
      <c r="B150" s="117" t="s">
        <v>948</v>
      </c>
      <c r="C150" s="136" t="s">
        <v>949</v>
      </c>
      <c r="D150" s="14" t="s">
        <v>941</v>
      </c>
      <c r="E150" s="14" t="s">
        <v>16</v>
      </c>
      <c r="F150" s="15"/>
      <c r="G150" s="16"/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</v>
      </c>
      <c r="S150" s="152">
        <f t="shared" ref="S150" si="29">IF(F150&lt;=Exp24Q3,G150,0)+IF(H150&lt;=Exp24Q3,I150,0)+IF(J150&lt;=Exp24Q3,K150,0)+IF(L150&lt;=Exp24Q3,M150,0)+IF(N150&lt;=Exp24Q3,O150,0)</f>
        <v>0</v>
      </c>
      <c r="T150" s="18">
        <f t="shared" ref="T150" si="30">G150+I150+K150+M150+O150</f>
        <v>0</v>
      </c>
    </row>
    <row r="151" spans="2:20" x14ac:dyDescent="0.25">
      <c r="B151" s="117" t="s">
        <v>836</v>
      </c>
      <c r="C151" s="136" t="s">
        <v>837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0</v>
      </c>
      <c r="S151" s="152">
        <f t="shared" si="25"/>
        <v>0</v>
      </c>
      <c r="T151" s="18">
        <f t="shared" ref="T151:T214" si="31">G151+I151+K151+M151+O151</f>
        <v>0</v>
      </c>
    </row>
    <row r="152" spans="2:20" x14ac:dyDescent="0.25">
      <c r="B152" s="117" t="s">
        <v>751</v>
      </c>
      <c r="C152" s="136" t="s">
        <v>752</v>
      </c>
      <c r="D152" s="14" t="s">
        <v>237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</v>
      </c>
      <c r="S152" s="152">
        <f t="shared" si="25"/>
        <v>0</v>
      </c>
      <c r="T152" s="18">
        <f t="shared" si="31"/>
        <v>0</v>
      </c>
    </row>
    <row r="153" spans="2:20" x14ac:dyDescent="0.25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25">
      <c r="B154" s="12" t="s">
        <v>286</v>
      </c>
      <c r="C154" s="136" t="s">
        <v>287</v>
      </c>
      <c r="D154" s="14" t="s">
        <v>15</v>
      </c>
      <c r="E154" s="14" t="s">
        <v>16</v>
      </c>
      <c r="F154" s="15"/>
      <c r="G154" s="16"/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</v>
      </c>
      <c r="S154" s="152">
        <f t="shared" si="25"/>
        <v>0</v>
      </c>
      <c r="T154" s="18">
        <f t="shared" si="31"/>
        <v>0</v>
      </c>
    </row>
    <row r="155" spans="2:20" x14ac:dyDescent="0.25">
      <c r="B155" s="117" t="s">
        <v>288</v>
      </c>
      <c r="C155" s="136" t="s">
        <v>289</v>
      </c>
      <c r="D155" s="14" t="s">
        <v>27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0</v>
      </c>
      <c r="S155" s="152">
        <f t="shared" si="25"/>
        <v>0</v>
      </c>
      <c r="T155" s="18">
        <f t="shared" si="31"/>
        <v>0</v>
      </c>
    </row>
    <row r="156" spans="2:20" x14ac:dyDescent="0.25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4.5</v>
      </c>
      <c r="S156" s="152">
        <f t="shared" si="25"/>
        <v>4.5</v>
      </c>
      <c r="T156" s="18">
        <f t="shared" si="31"/>
        <v>4.5</v>
      </c>
    </row>
    <row r="157" spans="2:20" x14ac:dyDescent="0.25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25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25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25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25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25">
      <c r="B162" s="117" t="s">
        <v>768</v>
      </c>
      <c r="C162" s="136" t="s">
        <v>299</v>
      </c>
      <c r="D162" s="14" t="s">
        <v>15</v>
      </c>
      <c r="E162" s="14" t="s">
        <v>21</v>
      </c>
      <c r="F162" s="15"/>
      <c r="G162" s="16"/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0</v>
      </c>
      <c r="S162" s="152">
        <f t="shared" si="25"/>
        <v>0</v>
      </c>
      <c r="T162" s="18">
        <f t="shared" si="31"/>
        <v>0</v>
      </c>
    </row>
    <row r="163" spans="2:20" x14ac:dyDescent="0.25">
      <c r="B163" s="117" t="s">
        <v>302</v>
      </c>
      <c r="C163" s="136" t="s">
        <v>303</v>
      </c>
      <c r="D163" s="14" t="s">
        <v>15</v>
      </c>
      <c r="E163" s="14" t="s">
        <v>761</v>
      </c>
      <c r="F163" s="15"/>
      <c r="G163" s="16"/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0</v>
      </c>
      <c r="S163" s="152">
        <f t="shared" si="25"/>
        <v>0</v>
      </c>
      <c r="T163" s="18">
        <f t="shared" si="31"/>
        <v>0</v>
      </c>
    </row>
    <row r="164" spans="2:20" x14ac:dyDescent="0.25">
      <c r="B164" s="117" t="s">
        <v>304</v>
      </c>
      <c r="C164" s="136" t="s">
        <v>305</v>
      </c>
      <c r="D164" s="14" t="s">
        <v>24</v>
      </c>
      <c r="E164" s="14" t="s">
        <v>16</v>
      </c>
      <c r="F164" s="15"/>
      <c r="G164" s="16"/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0</v>
      </c>
      <c r="S164" s="152">
        <f t="shared" si="25"/>
        <v>0</v>
      </c>
      <c r="T164" s="18">
        <f t="shared" si="31"/>
        <v>0</v>
      </c>
    </row>
    <row r="165" spans="2:20" x14ac:dyDescent="0.25">
      <c r="B165" s="117" t="s">
        <v>308</v>
      </c>
      <c r="C165" s="136" t="s">
        <v>309</v>
      </c>
      <c r="D165" s="14" t="s">
        <v>15</v>
      </c>
      <c r="E165" s="14" t="s">
        <v>761</v>
      </c>
      <c r="F165" s="15">
        <v>45393</v>
      </c>
      <c r="G165" s="16">
        <v>1.84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1.84</v>
      </c>
      <c r="S165" s="152">
        <f t="shared" si="25"/>
        <v>1.84</v>
      </c>
      <c r="T165" s="18">
        <f t="shared" si="31"/>
        <v>1.84</v>
      </c>
    </row>
    <row r="166" spans="2:20" x14ac:dyDescent="0.25">
      <c r="B166" s="117" t="s">
        <v>877</v>
      </c>
      <c r="C166" s="136" t="s">
        <v>875</v>
      </c>
      <c r="D166" s="14" t="s">
        <v>15</v>
      </c>
      <c r="E166" s="14" t="s">
        <v>21</v>
      </c>
      <c r="F166" s="15"/>
      <c r="G166" s="16"/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0</v>
      </c>
      <c r="S166" s="152">
        <f t="shared" si="25"/>
        <v>0</v>
      </c>
      <c r="T166" s="18">
        <f t="shared" si="31"/>
        <v>0</v>
      </c>
    </row>
    <row r="167" spans="2:20" x14ac:dyDescent="0.25">
      <c r="B167" s="117" t="s">
        <v>876</v>
      </c>
      <c r="C167" s="136" t="s">
        <v>878</v>
      </c>
      <c r="D167" s="14" t="s">
        <v>15</v>
      </c>
      <c r="E167" s="14" t="s">
        <v>21</v>
      </c>
      <c r="F167" s="15"/>
      <c r="G167" s="16"/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0</v>
      </c>
      <c r="S167" s="152">
        <f t="shared" si="25"/>
        <v>0</v>
      </c>
      <c r="T167" s="18">
        <f t="shared" si="31"/>
        <v>0</v>
      </c>
    </row>
    <row r="168" spans="2:20" x14ac:dyDescent="0.25">
      <c r="B168" s="117" t="s">
        <v>310</v>
      </c>
      <c r="C168" s="136" t="s">
        <v>311</v>
      </c>
      <c r="D168" s="14" t="s">
        <v>24</v>
      </c>
      <c r="E168" s="14" t="s">
        <v>16</v>
      </c>
      <c r="F168" s="15"/>
      <c r="G168" s="16"/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0</v>
      </c>
      <c r="S168" s="152">
        <f t="shared" si="25"/>
        <v>0</v>
      </c>
      <c r="T168" s="18">
        <f t="shared" si="31"/>
        <v>0</v>
      </c>
    </row>
    <row r="169" spans="2:20" x14ac:dyDescent="0.25">
      <c r="B169" s="117" t="s">
        <v>312</v>
      </c>
      <c r="C169" s="136" t="s">
        <v>313</v>
      </c>
      <c r="D169" s="14" t="s">
        <v>24</v>
      </c>
      <c r="E169" s="14" t="s">
        <v>16</v>
      </c>
      <c r="F169" s="15">
        <v>45405</v>
      </c>
      <c r="G169" s="16">
        <v>7.5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7.5</v>
      </c>
      <c r="S169" s="152">
        <f t="shared" si="25"/>
        <v>7.5</v>
      </c>
      <c r="T169" s="18">
        <f t="shared" si="31"/>
        <v>7.5</v>
      </c>
    </row>
    <row r="170" spans="2:20" x14ac:dyDescent="0.25">
      <c r="B170" s="117" t="s">
        <v>314</v>
      </c>
      <c r="C170" s="136" t="s">
        <v>315</v>
      </c>
      <c r="D170" s="14" t="s">
        <v>15</v>
      </c>
      <c r="E170" s="14" t="s">
        <v>16</v>
      </c>
      <c r="F170" s="15"/>
      <c r="G170" s="16"/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6"/>
        <v>0</v>
      </c>
      <c r="R170" s="152">
        <f t="shared" si="24"/>
        <v>0</v>
      </c>
      <c r="S170" s="152">
        <f t="shared" si="25"/>
        <v>0</v>
      </c>
      <c r="T170" s="18">
        <f t="shared" si="31"/>
        <v>0</v>
      </c>
    </row>
    <row r="171" spans="2:20" x14ac:dyDescent="0.25">
      <c r="B171" s="117" t="s">
        <v>934</v>
      </c>
      <c r="C171" s="136" t="s">
        <v>917</v>
      </c>
      <c r="D171" s="39" t="s">
        <v>755</v>
      </c>
      <c r="E171" s="39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6"/>
        <v>0</v>
      </c>
      <c r="R171" s="152">
        <f t="shared" si="24"/>
        <v>0</v>
      </c>
      <c r="S171" s="152">
        <f t="shared" si="25"/>
        <v>0</v>
      </c>
      <c r="T171" s="18">
        <f t="shared" si="31"/>
        <v>0</v>
      </c>
    </row>
    <row r="172" spans="2:20" x14ac:dyDescent="0.25">
      <c r="B172" s="117" t="s">
        <v>322</v>
      </c>
      <c r="C172" s="136" t="s">
        <v>323</v>
      </c>
      <c r="D172" s="14" t="s">
        <v>15</v>
      </c>
      <c r="E172" s="14" t="s">
        <v>16</v>
      </c>
      <c r="F172" s="15">
        <v>45365</v>
      </c>
      <c r="G172" s="16">
        <v>0.77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0.77</v>
      </c>
      <c r="R172" s="152">
        <f t="shared" si="24"/>
        <v>0.77</v>
      </c>
      <c r="S172" s="152">
        <f t="shared" si="25"/>
        <v>0.77</v>
      </c>
      <c r="T172" s="18">
        <f t="shared" si="31"/>
        <v>0.77</v>
      </c>
    </row>
    <row r="173" spans="2:20" x14ac:dyDescent="0.25">
      <c r="B173" s="117" t="s">
        <v>610</v>
      </c>
      <c r="C173" s="136" t="s">
        <v>326</v>
      </c>
      <c r="D173" s="45" t="s">
        <v>15</v>
      </c>
      <c r="E173" s="45" t="s">
        <v>16</v>
      </c>
      <c r="F173" s="15"/>
      <c r="G173" s="16"/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0</v>
      </c>
      <c r="S173" s="152">
        <f t="shared" si="25"/>
        <v>0</v>
      </c>
      <c r="T173" s="18">
        <f t="shared" si="31"/>
        <v>0</v>
      </c>
    </row>
    <row r="174" spans="2:20" x14ac:dyDescent="0.25">
      <c r="B174" s="117" t="s">
        <v>773</v>
      </c>
      <c r="C174" s="136" t="s">
        <v>774</v>
      </c>
      <c r="D174" s="45" t="s">
        <v>24</v>
      </c>
      <c r="E174" s="45" t="s">
        <v>16</v>
      </c>
      <c r="F174" s="15"/>
      <c r="G174" s="16"/>
      <c r="H174" s="15"/>
      <c r="I174" s="16"/>
      <c r="J174" s="15"/>
      <c r="K174" s="16"/>
      <c r="L174" s="15"/>
      <c r="M174" s="63"/>
      <c r="N174" s="17"/>
      <c r="O174" s="16"/>
      <c r="P174" s="16"/>
      <c r="Q174" s="152">
        <f t="shared" si="26"/>
        <v>0</v>
      </c>
      <c r="R174" s="152">
        <f t="shared" si="24"/>
        <v>0</v>
      </c>
      <c r="S174" s="152">
        <f t="shared" si="25"/>
        <v>0</v>
      </c>
      <c r="T174" s="18">
        <f t="shared" si="31"/>
        <v>0</v>
      </c>
    </row>
    <row r="175" spans="2:20" x14ac:dyDescent="0.25">
      <c r="B175" s="117" t="s">
        <v>329</v>
      </c>
      <c r="C175" s="136" t="s">
        <v>330</v>
      </c>
      <c r="D175" s="14" t="s">
        <v>24</v>
      </c>
      <c r="E175" s="14" t="s">
        <v>16</v>
      </c>
      <c r="F175" s="15"/>
      <c r="G175" s="16"/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0</v>
      </c>
      <c r="S175" s="152">
        <f t="shared" si="25"/>
        <v>0</v>
      </c>
      <c r="T175" s="18">
        <f t="shared" si="31"/>
        <v>0</v>
      </c>
    </row>
    <row r="176" spans="2:20" x14ac:dyDescent="0.25">
      <c r="B176" s="117" t="s">
        <v>779</v>
      </c>
      <c r="C176" s="136" t="s">
        <v>780</v>
      </c>
      <c r="D176" s="14" t="s">
        <v>755</v>
      </c>
      <c r="E176" s="14" t="s">
        <v>475</v>
      </c>
      <c r="F176" s="15">
        <v>45345</v>
      </c>
      <c r="G176" s="16">
        <v>1.9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1.9</v>
      </c>
      <c r="R176" s="152">
        <f t="shared" si="24"/>
        <v>1.9</v>
      </c>
      <c r="S176" s="152">
        <f t="shared" si="25"/>
        <v>1.9</v>
      </c>
      <c r="T176" s="18">
        <f t="shared" si="31"/>
        <v>1.9</v>
      </c>
    </row>
    <row r="177" spans="2:20" x14ac:dyDescent="0.25">
      <c r="B177" s="117" t="s">
        <v>885</v>
      </c>
      <c r="C177" s="136" t="s">
        <v>334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26"/>
        <v>0</v>
      </c>
      <c r="R177" s="152">
        <f t="shared" si="24"/>
        <v>0</v>
      </c>
      <c r="S177" s="152">
        <f t="shared" si="25"/>
        <v>0</v>
      </c>
      <c r="T177" s="18">
        <f t="shared" si="31"/>
        <v>0</v>
      </c>
    </row>
    <row r="178" spans="2:20" x14ac:dyDescent="0.25">
      <c r="B178" s="117" t="s">
        <v>335</v>
      </c>
      <c r="C178" s="136" t="s">
        <v>336</v>
      </c>
      <c r="D178" s="14" t="s">
        <v>15</v>
      </c>
      <c r="E178" s="14" t="s">
        <v>761</v>
      </c>
      <c r="F178" s="15"/>
      <c r="G178" s="16"/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6"/>
        <v>0</v>
      </c>
      <c r="R178" s="152">
        <f t="shared" si="24"/>
        <v>0</v>
      </c>
      <c r="S178" s="152">
        <f t="shared" si="25"/>
        <v>0</v>
      </c>
      <c r="T178" s="18">
        <f t="shared" si="31"/>
        <v>0</v>
      </c>
    </row>
    <row r="179" spans="2:20" x14ac:dyDescent="0.25">
      <c r="B179" s="117" t="s">
        <v>339</v>
      </c>
      <c r="C179" s="136" t="s">
        <v>340</v>
      </c>
      <c r="D179" s="14" t="s">
        <v>15</v>
      </c>
      <c r="E179" s="14" t="s">
        <v>16</v>
      </c>
      <c r="F179" s="15">
        <v>45379</v>
      </c>
      <c r="G179" s="16">
        <v>0.6</v>
      </c>
      <c r="H179" s="15"/>
      <c r="I179" s="16"/>
      <c r="J179" s="15"/>
      <c r="K179" s="16"/>
      <c r="L179" s="15"/>
      <c r="M179" s="63"/>
      <c r="N179" s="17"/>
      <c r="O179" s="16"/>
      <c r="P179" s="41"/>
      <c r="Q179" s="152">
        <f t="shared" si="26"/>
        <v>0</v>
      </c>
      <c r="R179" s="152">
        <f t="shared" si="24"/>
        <v>0.6</v>
      </c>
      <c r="S179" s="152">
        <f t="shared" si="25"/>
        <v>0.6</v>
      </c>
      <c r="T179" s="18">
        <f t="shared" si="31"/>
        <v>0.6</v>
      </c>
    </row>
    <row r="180" spans="2:20" x14ac:dyDescent="0.25">
      <c r="B180" s="117" t="s">
        <v>341</v>
      </c>
      <c r="C180" s="136" t="s">
        <v>342</v>
      </c>
      <c r="D180" s="14" t="s">
        <v>15</v>
      </c>
      <c r="E180" s="14" t="s">
        <v>21</v>
      </c>
      <c r="F180" s="15" t="s">
        <v>962</v>
      </c>
      <c r="G180" s="16">
        <v>3</v>
      </c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 t="shared" si="26"/>
        <v>0</v>
      </c>
      <c r="R180" s="152">
        <f t="shared" si="24"/>
        <v>0</v>
      </c>
      <c r="S180" s="152">
        <f t="shared" si="25"/>
        <v>0</v>
      </c>
      <c r="T180" s="18">
        <f t="shared" si="31"/>
        <v>3</v>
      </c>
    </row>
    <row r="181" spans="2:20" x14ac:dyDescent="0.25">
      <c r="B181" s="117" t="s">
        <v>343</v>
      </c>
      <c r="C181" s="136" t="s">
        <v>344</v>
      </c>
      <c r="D181" s="14" t="s">
        <v>15</v>
      </c>
      <c r="E181" s="14" t="s">
        <v>16</v>
      </c>
      <c r="F181" s="15"/>
      <c r="G181" s="16"/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0</v>
      </c>
      <c r="S181" s="152">
        <f t="shared" si="25"/>
        <v>0</v>
      </c>
      <c r="T181" s="18">
        <f t="shared" si="31"/>
        <v>0</v>
      </c>
    </row>
    <row r="182" spans="2:20" x14ac:dyDescent="0.25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>
        <v>45404</v>
      </c>
      <c r="I182" s="16">
        <v>0.04</v>
      </c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7.0000000000000007E-2</v>
      </c>
      <c r="S182" s="152">
        <f t="shared" si="25"/>
        <v>7.0000000000000007E-2</v>
      </c>
      <c r="T182" s="18">
        <f t="shared" si="31"/>
        <v>7.0000000000000007E-2</v>
      </c>
    </row>
    <row r="183" spans="2:20" x14ac:dyDescent="0.25">
      <c r="B183" s="117" t="s">
        <v>756</v>
      </c>
      <c r="C183" s="136" t="s">
        <v>757</v>
      </c>
      <c r="D183" s="14" t="s">
        <v>15</v>
      </c>
      <c r="E183" s="14" t="s">
        <v>16</v>
      </c>
      <c r="F183" s="15"/>
      <c r="G183" s="16"/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</v>
      </c>
      <c r="S183" s="152">
        <f t="shared" si="25"/>
        <v>0</v>
      </c>
      <c r="T183" s="18">
        <f t="shared" si="31"/>
        <v>0</v>
      </c>
    </row>
    <row r="184" spans="2:20" x14ac:dyDescent="0.25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25">
      <c r="B185" s="117" t="s">
        <v>753</v>
      </c>
      <c r="C185" s="136" t="s">
        <v>754</v>
      </c>
      <c r="D185" s="14" t="s">
        <v>755</v>
      </c>
      <c r="E185" s="14" t="s">
        <v>475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0</v>
      </c>
      <c r="S185" s="152">
        <f t="shared" si="25"/>
        <v>0</v>
      </c>
      <c r="T185" s="18">
        <f t="shared" si="31"/>
        <v>0</v>
      </c>
    </row>
    <row r="186" spans="2:20" x14ac:dyDescent="0.25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25">
      <c r="B187" s="117" t="s">
        <v>734</v>
      </c>
      <c r="C187" s="136" t="s">
        <v>735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0</v>
      </c>
      <c r="S187" s="152">
        <f t="shared" si="25"/>
        <v>0</v>
      </c>
      <c r="T187" s="18">
        <f t="shared" si="31"/>
        <v>0</v>
      </c>
    </row>
    <row r="188" spans="2:20" x14ac:dyDescent="0.25">
      <c r="B188" s="117" t="s">
        <v>353</v>
      </c>
      <c r="C188" s="136" t="s">
        <v>354</v>
      </c>
      <c r="D188" s="14" t="s">
        <v>24</v>
      </c>
      <c r="E188" s="14" t="s">
        <v>16</v>
      </c>
      <c r="F188" s="15"/>
      <c r="G188" s="16"/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</v>
      </c>
      <c r="S188" s="152">
        <f t="shared" si="25"/>
        <v>0</v>
      </c>
      <c r="T188" s="18">
        <f t="shared" si="31"/>
        <v>0</v>
      </c>
    </row>
    <row r="189" spans="2:20" x14ac:dyDescent="0.25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25">
      <c r="B190" s="117" t="s">
        <v>881</v>
      </c>
      <c r="C190" s="136" t="s">
        <v>882</v>
      </c>
      <c r="D190" s="14" t="s">
        <v>15</v>
      </c>
      <c r="E190" s="14" t="s">
        <v>21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0</v>
      </c>
      <c r="S190" s="152">
        <f t="shared" si="25"/>
        <v>0</v>
      </c>
      <c r="T190" s="18">
        <f t="shared" si="31"/>
        <v>0</v>
      </c>
    </row>
    <row r="191" spans="2:20" x14ac:dyDescent="0.25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25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25">
      <c r="B193" s="117" t="s">
        <v>366</v>
      </c>
      <c r="C193" s="136" t="s">
        <v>367</v>
      </c>
      <c r="D193" s="14" t="s">
        <v>15</v>
      </c>
      <c r="E193" s="14" t="s">
        <v>16</v>
      </c>
      <c r="F193" s="15"/>
      <c r="G193" s="16"/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</v>
      </c>
      <c r="S193" s="152">
        <f t="shared" si="25"/>
        <v>0</v>
      </c>
      <c r="T193" s="18">
        <f t="shared" si="31"/>
        <v>0</v>
      </c>
    </row>
    <row r="194" spans="2:20" x14ac:dyDescent="0.25">
      <c r="B194" s="117" t="s">
        <v>951</v>
      </c>
      <c r="C194" s="136" t="s">
        <v>952</v>
      </c>
      <c r="D194" s="14" t="s">
        <v>941</v>
      </c>
      <c r="E194" s="14" t="s">
        <v>16</v>
      </c>
      <c r="F194" s="15"/>
      <c r="G194" s="16"/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</v>
      </c>
      <c r="T194" s="18">
        <f t="shared" ref="T194" si="35">G194+I194+K194+M194+O194</f>
        <v>0</v>
      </c>
    </row>
    <row r="195" spans="2:20" x14ac:dyDescent="0.25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25">
      <c r="B196" s="117" t="s">
        <v>370</v>
      </c>
      <c r="C196" s="136" t="s">
        <v>721</v>
      </c>
      <c r="D196" s="14" t="s">
        <v>15</v>
      </c>
      <c r="E196" s="14" t="s">
        <v>56</v>
      </c>
      <c r="F196" s="15">
        <v>45379</v>
      </c>
      <c r="G196" s="16">
        <v>0.1421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26"/>
        <v>0</v>
      </c>
      <c r="R196" s="152">
        <f t="shared" si="24"/>
        <v>0.1421</v>
      </c>
      <c r="S196" s="152">
        <f t="shared" si="25"/>
        <v>0.1421</v>
      </c>
      <c r="T196" s="18">
        <f t="shared" si="31"/>
        <v>0.1421</v>
      </c>
    </row>
    <row r="197" spans="2:20" x14ac:dyDescent="0.25">
      <c r="B197" s="117" t="s">
        <v>758</v>
      </c>
      <c r="C197" s="136" t="s">
        <v>759</v>
      </c>
      <c r="D197" s="14" t="s">
        <v>15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26"/>
        <v>0</v>
      </c>
      <c r="R197" s="152">
        <f t="shared" si="24"/>
        <v>0</v>
      </c>
      <c r="S197" s="152">
        <f t="shared" si="25"/>
        <v>0</v>
      </c>
      <c r="T197" s="18">
        <f t="shared" si="31"/>
        <v>0</v>
      </c>
    </row>
    <row r="198" spans="2:20" x14ac:dyDescent="0.25">
      <c r="B198" s="117" t="s">
        <v>368</v>
      </c>
      <c r="C198" s="136" t="s">
        <v>369</v>
      </c>
      <c r="D198" s="14" t="s">
        <v>27</v>
      </c>
      <c r="E198" s="14" t="s">
        <v>16</v>
      </c>
      <c r="F198" s="15">
        <v>45406</v>
      </c>
      <c r="G198" s="16">
        <v>0.7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0.7</v>
      </c>
      <c r="S198" s="152">
        <f t="shared" si="25"/>
        <v>0.7</v>
      </c>
      <c r="T198" s="18">
        <f t="shared" si="31"/>
        <v>0.7</v>
      </c>
    </row>
    <row r="199" spans="2:20" x14ac:dyDescent="0.25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25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45539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0</v>
      </c>
      <c r="S200" s="152">
        <f t="shared" si="25"/>
        <v>1.25</v>
      </c>
      <c r="T200" s="18">
        <f t="shared" si="31"/>
        <v>1.25</v>
      </c>
    </row>
    <row r="201" spans="2:20" x14ac:dyDescent="0.25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25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25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0.2727</v>
      </c>
      <c r="T203" s="18">
        <f t="shared" si="31"/>
        <v>0.2727</v>
      </c>
    </row>
    <row r="204" spans="2:20" x14ac:dyDescent="0.25">
      <c r="B204" s="117" t="s">
        <v>382</v>
      </c>
      <c r="C204" s="136" t="s">
        <v>381</v>
      </c>
      <c r="D204" s="45" t="s">
        <v>15</v>
      </c>
      <c r="E204" s="45" t="s">
        <v>16</v>
      </c>
      <c r="F204" s="15"/>
      <c r="G204" s="16"/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</v>
      </c>
      <c r="S204" s="152">
        <f t="shared" si="25"/>
        <v>0</v>
      </c>
      <c r="T204" s="18">
        <f t="shared" si="31"/>
        <v>0</v>
      </c>
    </row>
    <row r="205" spans="2:20" x14ac:dyDescent="0.25">
      <c r="B205" s="117" t="s">
        <v>382</v>
      </c>
      <c r="C205" s="136" t="s">
        <v>383</v>
      </c>
      <c r="D205" s="45" t="s">
        <v>15</v>
      </c>
      <c r="E205" s="14" t="s">
        <v>761</v>
      </c>
      <c r="F205" s="120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0</v>
      </c>
      <c r="S205" s="152">
        <f>IF(F206&lt;=Exp24Q3,G205,0)+IF(H205&lt;=Exp24Q3,I205,0)+IF(J205&lt;=Exp24Q3,K205,0)+IF(L205&lt;=Exp24Q3,M205,0)+IF(N205&lt;=Exp24Q3,O205,0)</f>
        <v>0</v>
      </c>
      <c r="T205" s="18">
        <f t="shared" si="31"/>
        <v>0</v>
      </c>
    </row>
    <row r="206" spans="2:20" x14ac:dyDescent="0.25">
      <c r="B206" s="117" t="s">
        <v>384</v>
      </c>
      <c r="C206" s="136" t="s">
        <v>385</v>
      </c>
      <c r="D206" s="45" t="s">
        <v>24</v>
      </c>
      <c r="E206" s="14" t="s">
        <v>16</v>
      </c>
      <c r="F206" s="15"/>
      <c r="G206" s="16"/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0</v>
      </c>
      <c r="S206" s="152">
        <f>IF(F207&lt;=Exp24Q3,G206,0)+IF(H206&lt;=Exp24Q3,I206,0)+IF(J206&lt;=Exp24Q3,K206,0)+IF(L206&lt;=Exp24Q3,M206,0)+IF(N206&lt;=Exp24Q3,O206,0)</f>
        <v>0</v>
      </c>
      <c r="T206" s="18">
        <f t="shared" ref="T206" si="36">G206+I206+K206+M206+O206</f>
        <v>0</v>
      </c>
    </row>
    <row r="207" spans="2:20" x14ac:dyDescent="0.25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25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25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25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25">
      <c r="B211" s="117" t="s">
        <v>822</v>
      </c>
      <c r="C211" s="136" t="s">
        <v>395</v>
      </c>
      <c r="D211" s="14" t="s">
        <v>15</v>
      </c>
      <c r="E211" s="14" t="s">
        <v>16</v>
      </c>
      <c r="F211" s="15">
        <v>45337</v>
      </c>
      <c r="G211" s="16">
        <v>0.31509999999999999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26"/>
        <v>0.31509999999999999</v>
      </c>
      <c r="R211" s="152">
        <f t="shared" si="37"/>
        <v>0.31509999999999999</v>
      </c>
      <c r="S211" s="152">
        <f t="shared" si="38"/>
        <v>0.31509999999999999</v>
      </c>
      <c r="T211" s="18">
        <f t="shared" si="31"/>
        <v>0.31509999999999999</v>
      </c>
    </row>
    <row r="212" spans="2:20" x14ac:dyDescent="0.25">
      <c r="B212" s="117" t="s">
        <v>396</v>
      </c>
      <c r="C212" s="136" t="s">
        <v>397</v>
      </c>
      <c r="D212" s="14" t="s">
        <v>15</v>
      </c>
      <c r="E212" s="14" t="s">
        <v>16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:Q280" si="39">IF(F212&lt;=Exp24Q1,G212,0)+IF(H212&lt;=Exp24Q1,I212,0)+IF(J212&lt;=Exp24Q1,K212,0)+IF(L212&lt;=Exp24Q1,M212,0)+IF(N212&lt;=Exp24Q1,O212,0)</f>
        <v>0</v>
      </c>
      <c r="R212" s="152">
        <f t="shared" si="37"/>
        <v>0</v>
      </c>
      <c r="S212" s="152">
        <f t="shared" si="38"/>
        <v>0</v>
      </c>
      <c r="T212" s="18">
        <f t="shared" si="31"/>
        <v>0</v>
      </c>
    </row>
    <row r="213" spans="2:20" x14ac:dyDescent="0.25">
      <c r="B213" s="117" t="s">
        <v>398</v>
      </c>
      <c r="C213" s="136" t="s">
        <v>399</v>
      </c>
      <c r="D213" s="14" t="s">
        <v>24</v>
      </c>
      <c r="E213" s="14" t="s">
        <v>16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0</v>
      </c>
      <c r="S213" s="152">
        <f t="shared" si="38"/>
        <v>0</v>
      </c>
      <c r="T213" s="18">
        <f t="shared" si="31"/>
        <v>0</v>
      </c>
    </row>
    <row r="214" spans="2:20" x14ac:dyDescent="0.25">
      <c r="B214" s="117" t="s">
        <v>400</v>
      </c>
      <c r="C214" s="136" t="s">
        <v>401</v>
      </c>
      <c r="D214" s="14" t="s">
        <v>24</v>
      </c>
      <c r="E214" s="14" t="s">
        <v>16</v>
      </c>
      <c r="F214" s="15"/>
      <c r="G214" s="16"/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0</v>
      </c>
      <c r="S214" s="152">
        <f t="shared" si="38"/>
        <v>0</v>
      </c>
      <c r="T214" s="18">
        <f t="shared" si="31"/>
        <v>0</v>
      </c>
    </row>
    <row r="215" spans="2:20" x14ac:dyDescent="0.25">
      <c r="B215" s="117" t="s">
        <v>919</v>
      </c>
      <c r="C215" s="136" t="s">
        <v>920</v>
      </c>
      <c r="D215" s="14" t="s">
        <v>755</v>
      </c>
      <c r="E215" s="14" t="s">
        <v>475</v>
      </c>
      <c r="F215" s="15"/>
      <c r="G215" s="16"/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0</v>
      </c>
      <c r="S215" s="152">
        <f t="shared" si="38"/>
        <v>0</v>
      </c>
      <c r="T215" s="18">
        <f t="shared" ref="T215:T282" si="40">G215+I215+K215+M215+O215</f>
        <v>0</v>
      </c>
    </row>
    <row r="216" spans="2:20" x14ac:dyDescent="0.25">
      <c r="B216" s="117" t="s">
        <v>404</v>
      </c>
      <c r="C216" s="136" t="s">
        <v>405</v>
      </c>
      <c r="D216" s="14" t="s">
        <v>15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39"/>
        <v>0</v>
      </c>
      <c r="R216" s="152">
        <f t="shared" si="37"/>
        <v>0</v>
      </c>
      <c r="S216" s="152">
        <f t="shared" si="38"/>
        <v>0</v>
      </c>
      <c r="T216" s="18">
        <f t="shared" si="40"/>
        <v>0</v>
      </c>
    </row>
    <row r="217" spans="2:20" x14ac:dyDescent="0.25">
      <c r="B217" s="155" t="s">
        <v>840</v>
      </c>
      <c r="C217" s="156" t="s">
        <v>841</v>
      </c>
      <c r="D217" s="39" t="s">
        <v>15</v>
      </c>
      <c r="E217" s="39" t="s">
        <v>200</v>
      </c>
      <c r="F217" s="15"/>
      <c r="G217" s="16"/>
      <c r="H217" s="15"/>
      <c r="I217" s="16"/>
      <c r="J217" s="15"/>
      <c r="K217" s="16"/>
      <c r="L217" s="15"/>
      <c r="M217" s="63"/>
      <c r="N217" s="17"/>
      <c r="O217" s="16"/>
      <c r="P217" s="41"/>
      <c r="Q217" s="152">
        <f t="shared" si="39"/>
        <v>0</v>
      </c>
      <c r="R217" s="152">
        <f t="shared" si="37"/>
        <v>0</v>
      </c>
      <c r="S217" s="152">
        <f t="shared" si="38"/>
        <v>0</v>
      </c>
      <c r="T217" s="43">
        <f t="shared" si="40"/>
        <v>0</v>
      </c>
    </row>
    <row r="218" spans="2:20" x14ac:dyDescent="0.25">
      <c r="B218" s="117" t="s">
        <v>406</v>
      </c>
      <c r="C218" s="136" t="s">
        <v>547</v>
      </c>
      <c r="D218" s="14" t="s">
        <v>24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si="39"/>
        <v>0</v>
      </c>
      <c r="R218" s="152">
        <f t="shared" si="37"/>
        <v>0</v>
      </c>
      <c r="S218" s="152">
        <f t="shared" si="38"/>
        <v>0</v>
      </c>
      <c r="T218" s="18">
        <f t="shared" si="40"/>
        <v>0</v>
      </c>
    </row>
    <row r="219" spans="2:20" x14ac:dyDescent="0.25">
      <c r="B219" s="158" t="s">
        <v>408</v>
      </c>
      <c r="C219" s="159" t="s">
        <v>409</v>
      </c>
      <c r="D219" s="45" t="s">
        <v>15</v>
      </c>
      <c r="E219" s="45" t="s">
        <v>16</v>
      </c>
      <c r="F219" s="15"/>
      <c r="G219" s="16"/>
      <c r="H219" s="15"/>
      <c r="I219" s="16"/>
      <c r="J219" s="15"/>
      <c r="K219" s="16"/>
      <c r="L219" s="15"/>
      <c r="M219" s="63"/>
      <c r="N219" s="17"/>
      <c r="O219" s="16"/>
      <c r="P219" s="47"/>
      <c r="Q219" s="152">
        <f t="shared" si="39"/>
        <v>0</v>
      </c>
      <c r="R219" s="152">
        <f t="shared" si="37"/>
        <v>0</v>
      </c>
      <c r="S219" s="152">
        <f t="shared" si="38"/>
        <v>0</v>
      </c>
      <c r="T219" s="49">
        <f t="shared" si="40"/>
        <v>0</v>
      </c>
    </row>
    <row r="220" spans="2:20" x14ac:dyDescent="0.25">
      <c r="B220" s="117" t="s">
        <v>410</v>
      </c>
      <c r="C220" s="136" t="s">
        <v>411</v>
      </c>
      <c r="D220" s="14" t="s">
        <v>15</v>
      </c>
      <c r="E220" s="14" t="s">
        <v>16</v>
      </c>
      <c r="F220" s="15">
        <v>45398</v>
      </c>
      <c r="G220" s="16">
        <v>0.7651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0.7651</v>
      </c>
      <c r="S220" s="152">
        <f t="shared" si="38"/>
        <v>0.7651</v>
      </c>
      <c r="T220" s="18">
        <f t="shared" si="40"/>
        <v>0.7651</v>
      </c>
    </row>
    <row r="221" spans="2:20" x14ac:dyDescent="0.25">
      <c r="B221" s="117" t="s">
        <v>921</v>
      </c>
      <c r="C221" s="136" t="s">
        <v>922</v>
      </c>
      <c r="D221" s="14" t="s">
        <v>755</v>
      </c>
      <c r="E221" s="14" t="s">
        <v>475</v>
      </c>
      <c r="F221" s="15"/>
      <c r="G221" s="16"/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0</v>
      </c>
      <c r="S221" s="152">
        <f t="shared" si="38"/>
        <v>0</v>
      </c>
      <c r="T221" s="18">
        <f t="shared" si="40"/>
        <v>0</v>
      </c>
    </row>
    <row r="222" spans="2:20" x14ac:dyDescent="0.25">
      <c r="B222" s="117" t="s">
        <v>412</v>
      </c>
      <c r="C222" s="136" t="s">
        <v>413</v>
      </c>
      <c r="D222" s="14" t="s">
        <v>24</v>
      </c>
      <c r="E222" s="14" t="s">
        <v>16</v>
      </c>
      <c r="F222" s="15"/>
      <c r="G222" s="16"/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0</v>
      </c>
      <c r="S222" s="152">
        <f t="shared" si="38"/>
        <v>0</v>
      </c>
      <c r="T222" s="18">
        <f t="shared" si="40"/>
        <v>0</v>
      </c>
    </row>
    <row r="223" spans="2:20" x14ac:dyDescent="0.25">
      <c r="B223" s="117" t="s">
        <v>414</v>
      </c>
      <c r="C223" s="136" t="s">
        <v>415</v>
      </c>
      <c r="D223" s="14" t="s">
        <v>24</v>
      </c>
      <c r="E223" s="14" t="s">
        <v>16</v>
      </c>
      <c r="F223" s="15"/>
      <c r="G223" s="16"/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0</v>
      </c>
      <c r="S223" s="152">
        <f t="shared" si="38"/>
        <v>0</v>
      </c>
      <c r="T223" s="18">
        <f t="shared" si="40"/>
        <v>0</v>
      </c>
    </row>
    <row r="224" spans="2:20" x14ac:dyDescent="0.25">
      <c r="B224" s="117" t="s">
        <v>888</v>
      </c>
      <c r="C224" s="136" t="s">
        <v>889</v>
      </c>
      <c r="D224" s="14" t="s">
        <v>15</v>
      </c>
      <c r="E224" s="14" t="s">
        <v>200</v>
      </c>
      <c r="F224" s="15"/>
      <c r="G224" s="16"/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0</v>
      </c>
      <c r="S224" s="152">
        <f t="shared" si="38"/>
        <v>0</v>
      </c>
      <c r="T224" s="18">
        <f t="shared" si="40"/>
        <v>0</v>
      </c>
    </row>
    <row r="225" spans="2:20" x14ac:dyDescent="0.25">
      <c r="B225" s="117" t="s">
        <v>418</v>
      </c>
      <c r="C225" s="136" t="s">
        <v>419</v>
      </c>
      <c r="D225" s="14" t="s">
        <v>15</v>
      </c>
      <c r="E225" s="14" t="s">
        <v>761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39"/>
        <v>0</v>
      </c>
      <c r="R225" s="152">
        <f t="shared" si="37"/>
        <v>0</v>
      </c>
      <c r="S225" s="152">
        <f t="shared" si="38"/>
        <v>0</v>
      </c>
      <c r="T225" s="18">
        <f>G225+I225+K225+M225+O225</f>
        <v>0</v>
      </c>
    </row>
    <row r="226" spans="2:20" x14ac:dyDescent="0.25">
      <c r="B226" s="155" t="s">
        <v>420</v>
      </c>
      <c r="C226" s="156" t="s">
        <v>421</v>
      </c>
      <c r="D226" s="39" t="s">
        <v>15</v>
      </c>
      <c r="E226" s="39" t="s">
        <v>21</v>
      </c>
      <c r="F226" s="15"/>
      <c r="G226" s="16"/>
      <c r="H226" s="15"/>
      <c r="I226" s="16"/>
      <c r="J226" s="15"/>
      <c r="K226" s="16"/>
      <c r="L226" s="15"/>
      <c r="M226" s="63"/>
      <c r="N226" s="17"/>
      <c r="O226" s="16"/>
      <c r="P226" s="41"/>
      <c r="Q226" s="152">
        <f t="shared" si="39"/>
        <v>0</v>
      </c>
      <c r="R226" s="152">
        <f t="shared" si="37"/>
        <v>0</v>
      </c>
      <c r="S226" s="152">
        <f t="shared" si="38"/>
        <v>0</v>
      </c>
      <c r="T226" s="43">
        <f t="shared" si="40"/>
        <v>0</v>
      </c>
    </row>
    <row r="227" spans="2:20" x14ac:dyDescent="0.25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25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25">
      <c r="B229" s="117" t="s">
        <v>771</v>
      </c>
      <c r="C229" s="136" t="s">
        <v>772</v>
      </c>
      <c r="D229" s="39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0</v>
      </c>
      <c r="S229" s="152">
        <f t="shared" si="38"/>
        <v>0</v>
      </c>
      <c r="T229" s="18">
        <f t="shared" si="40"/>
        <v>0</v>
      </c>
    </row>
    <row r="230" spans="2:20" x14ac:dyDescent="0.25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25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25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25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25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25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/>
      <c r="I235" s="16"/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0.1128</v>
      </c>
      <c r="T235" s="49">
        <f t="shared" ref="T235" si="44">G235+I235+K235+M235+O235</f>
        <v>0.1128</v>
      </c>
    </row>
    <row r="236" spans="2:20" x14ac:dyDescent="0.25">
      <c r="B236" s="117" t="s">
        <v>435</v>
      </c>
      <c r="C236" s="136" t="s">
        <v>436</v>
      </c>
      <c r="D236" s="14" t="s">
        <v>24</v>
      </c>
      <c r="E236" s="14" t="s">
        <v>16</v>
      </c>
      <c r="F236" s="15"/>
      <c r="G236" s="16"/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</v>
      </c>
      <c r="S236" s="152">
        <f t="shared" si="38"/>
        <v>0</v>
      </c>
      <c r="T236" s="18">
        <f t="shared" si="40"/>
        <v>0</v>
      </c>
    </row>
    <row r="237" spans="2:20" x14ac:dyDescent="0.25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25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25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25">
      <c r="B240" s="117" t="s">
        <v>733</v>
      </c>
      <c r="C240" s="136" t="s">
        <v>954</v>
      </c>
      <c r="D240" s="14" t="s">
        <v>941</v>
      </c>
      <c r="E240" s="14" t="s">
        <v>16</v>
      </c>
      <c r="F240" s="15">
        <v>45404</v>
      </c>
      <c r="G240" s="16">
        <v>1.55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1.55</v>
      </c>
      <c r="S240" s="152">
        <f t="shared" ref="S240" si="47">IF(F240&lt;=Exp24Q3,G240,0)+IF(H240&lt;=Exp24Q3,I240,0)+IF(J240&lt;=Exp24Q3,K240,0)+IF(L240&lt;=Exp24Q3,M240,0)+IF(N240&lt;=Exp24Q3,O240,0)</f>
        <v>1.55</v>
      </c>
      <c r="T240" s="18">
        <f t="shared" ref="T240" si="48">G240+I240+K240+M240+O240</f>
        <v>1.55</v>
      </c>
    </row>
    <row r="241" spans="2:20" x14ac:dyDescent="0.25">
      <c r="B241" s="117" t="s">
        <v>733</v>
      </c>
      <c r="C241" s="136" t="s">
        <v>362</v>
      </c>
      <c r="D241" s="14" t="s">
        <v>24</v>
      </c>
      <c r="E241" s="14" t="s">
        <v>16</v>
      </c>
      <c r="F241" s="15">
        <v>45404</v>
      </c>
      <c r="G241" s="16">
        <v>1.55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1.55</v>
      </c>
      <c r="S241" s="152">
        <f t="shared" si="38"/>
        <v>1.55</v>
      </c>
      <c r="T241" s="18">
        <f t="shared" si="40"/>
        <v>1.55</v>
      </c>
    </row>
    <row r="242" spans="2:20" x14ac:dyDescent="0.25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25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25">
      <c r="B244" s="117" t="s">
        <v>455</v>
      </c>
      <c r="C244" s="136" t="s">
        <v>456</v>
      </c>
      <c r="D244" s="14" t="s">
        <v>15</v>
      </c>
      <c r="E244" s="14" t="s">
        <v>200</v>
      </c>
      <c r="F244" s="147">
        <v>45372</v>
      </c>
      <c r="G244" s="148">
        <f>6.5*0.94386874</f>
        <v>6.1351468100000002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6.1351468100000002</v>
      </c>
      <c r="S244" s="152">
        <f>IF(F244&lt;=Exp24Q3,G244,0)+IF(H244&lt;=Exp24Q3,I244,0)+IF(J244&lt;=Exp24Q3,K244,0)+IF(L244&lt;=Exp24Q3,M244,0)+IF(N244&lt;=Exp24Q3,O244,0)</f>
        <v>6.1351468100000002</v>
      </c>
      <c r="T244" s="18">
        <f>G244+I244+K244+M244+O244</f>
        <v>6.1351468100000002</v>
      </c>
    </row>
    <row r="245" spans="2:20" x14ac:dyDescent="0.25">
      <c r="B245" s="117" t="s">
        <v>853</v>
      </c>
      <c r="C245" s="136" t="s">
        <v>854</v>
      </c>
      <c r="D245" s="14" t="s">
        <v>15</v>
      </c>
      <c r="E245" s="14" t="s">
        <v>200</v>
      </c>
      <c r="F245" s="15">
        <v>45376</v>
      </c>
      <c r="G245" s="16">
        <v>2.75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39"/>
        <v>0</v>
      </c>
      <c r="R245" s="152">
        <f t="shared" si="37"/>
        <v>2.75</v>
      </c>
      <c r="S245" s="152">
        <f t="shared" si="38"/>
        <v>2.75</v>
      </c>
      <c r="T245" s="18">
        <f t="shared" si="40"/>
        <v>2.75</v>
      </c>
    </row>
    <row r="246" spans="2:20" x14ac:dyDescent="0.25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25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6.8</v>
      </c>
      <c r="S247" s="152">
        <f t="shared" si="38"/>
        <v>6.8</v>
      </c>
      <c r="T247" s="18">
        <f t="shared" si="40"/>
        <v>6.8</v>
      </c>
    </row>
    <row r="248" spans="2:20" x14ac:dyDescent="0.25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25">
      <c r="B249" s="117" t="s">
        <v>467</v>
      </c>
      <c r="C249" s="136" t="s">
        <v>468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0</v>
      </c>
      <c r="S249" s="152">
        <f t="shared" si="38"/>
        <v>0</v>
      </c>
      <c r="T249" s="18">
        <f t="shared" si="40"/>
        <v>0</v>
      </c>
    </row>
    <row r="250" spans="2:20" x14ac:dyDescent="0.25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25">
      <c r="B251" s="117" t="s">
        <v>471</v>
      </c>
      <c r="C251" s="136" t="s">
        <v>472</v>
      </c>
      <c r="D251" s="14" t="s">
        <v>15</v>
      </c>
      <c r="E251" s="14" t="s">
        <v>16</v>
      </c>
      <c r="F251" s="15"/>
      <c r="G251" s="16"/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</v>
      </c>
      <c r="S251" s="152">
        <f t="shared" si="38"/>
        <v>0</v>
      </c>
      <c r="T251" s="18">
        <f t="shared" si="40"/>
        <v>0</v>
      </c>
    </row>
    <row r="252" spans="2:20" x14ac:dyDescent="0.25">
      <c r="B252" s="117" t="s">
        <v>473</v>
      </c>
      <c r="C252" s="136" t="s">
        <v>669</v>
      </c>
      <c r="D252" s="14" t="s">
        <v>755</v>
      </c>
      <c r="E252" s="14" t="s">
        <v>475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0</v>
      </c>
      <c r="S252" s="152">
        <f t="shared" si="38"/>
        <v>0</v>
      </c>
      <c r="T252" s="18">
        <f t="shared" si="40"/>
        <v>0</v>
      </c>
    </row>
    <row r="253" spans="2:20" x14ac:dyDescent="0.25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25">
      <c r="B254" s="117" t="s">
        <v>957</v>
      </c>
      <c r="C254" s="136" t="s">
        <v>958</v>
      </c>
      <c r="D254" s="14" t="s">
        <v>941</v>
      </c>
      <c r="E254" s="14" t="s">
        <v>16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</v>
      </c>
      <c r="T254" s="18">
        <f t="shared" ref="T254" si="56">G254+I254+K254+M254+O254</f>
        <v>0</v>
      </c>
    </row>
    <row r="255" spans="2:20" x14ac:dyDescent="0.25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0.14000000000000001</v>
      </c>
      <c r="S255" s="152">
        <f t="shared" si="38"/>
        <v>0.14000000000000001</v>
      </c>
      <c r="T255" s="18">
        <f t="shared" si="40"/>
        <v>0.14000000000000001</v>
      </c>
    </row>
    <row r="256" spans="2:20" x14ac:dyDescent="0.25">
      <c r="B256" s="117" t="s">
        <v>892</v>
      </c>
      <c r="C256" s="136" t="s">
        <v>893</v>
      </c>
      <c r="D256" s="14" t="s">
        <v>24</v>
      </c>
      <c r="E256" s="14" t="s">
        <v>16</v>
      </c>
      <c r="F256" s="15"/>
      <c r="G256" s="16"/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0</v>
      </c>
      <c r="S256" s="152">
        <f t="shared" si="38"/>
        <v>0</v>
      </c>
      <c r="T256" s="18">
        <f t="shared" si="40"/>
        <v>0</v>
      </c>
    </row>
    <row r="257" spans="2:20" x14ac:dyDescent="0.25">
      <c r="B257" s="117" t="s">
        <v>480</v>
      </c>
      <c r="C257" s="136" t="s">
        <v>481</v>
      </c>
      <c r="D257" s="14" t="s">
        <v>237</v>
      </c>
      <c r="E257" s="14" t="s">
        <v>16</v>
      </c>
      <c r="F257" s="15"/>
      <c r="G257" s="16"/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</v>
      </c>
      <c r="S257" s="152">
        <f t="shared" si="38"/>
        <v>0</v>
      </c>
      <c r="T257" s="18">
        <f t="shared" si="40"/>
        <v>0</v>
      </c>
    </row>
    <row r="258" spans="2:20" x14ac:dyDescent="0.25">
      <c r="B258" s="117" t="s">
        <v>482</v>
      </c>
      <c r="C258" s="136" t="s">
        <v>483</v>
      </c>
      <c r="D258" s="14" t="s">
        <v>15</v>
      </c>
      <c r="E258" s="14" t="s">
        <v>21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0</v>
      </c>
      <c r="S258" s="152">
        <f t="shared" si="38"/>
        <v>0</v>
      </c>
      <c r="T258" s="18">
        <f t="shared" si="40"/>
        <v>0</v>
      </c>
    </row>
    <row r="259" spans="2:20" x14ac:dyDescent="0.25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25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/>
      <c r="K260" s="16"/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1.48</v>
      </c>
      <c r="S260" s="152">
        <f t="shared" si="38"/>
        <v>1.48</v>
      </c>
      <c r="T260" s="18">
        <f t="shared" si="40"/>
        <v>1.48</v>
      </c>
    </row>
    <row r="261" spans="2:20" x14ac:dyDescent="0.25">
      <c r="B261" s="117" t="s">
        <v>904</v>
      </c>
      <c r="C261" s="136" t="s">
        <v>905</v>
      </c>
      <c r="D261" s="14" t="s">
        <v>15</v>
      </c>
      <c r="E261" s="14" t="s">
        <v>200</v>
      </c>
      <c r="F261" s="15"/>
      <c r="G261" s="16"/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0</v>
      </c>
      <c r="S261" s="152">
        <f t="shared" si="38"/>
        <v>0</v>
      </c>
      <c r="T261" s="18">
        <f t="shared" si="40"/>
        <v>0</v>
      </c>
    </row>
    <row r="262" spans="2:20" x14ac:dyDescent="0.25">
      <c r="B262" s="117" t="s">
        <v>492</v>
      </c>
      <c r="C262" s="136" t="s">
        <v>493</v>
      </c>
      <c r="D262" s="14" t="s">
        <v>15</v>
      </c>
      <c r="E262" s="14" t="s">
        <v>21</v>
      </c>
      <c r="F262" s="15"/>
      <c r="G262" s="16"/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</v>
      </c>
      <c r="S262" s="152">
        <f t="shared" si="38"/>
        <v>0</v>
      </c>
      <c r="T262" s="18">
        <f t="shared" si="40"/>
        <v>0</v>
      </c>
    </row>
    <row r="263" spans="2:20" x14ac:dyDescent="0.25">
      <c r="B263" s="117" t="s">
        <v>494</v>
      </c>
      <c r="C263" s="136" t="s">
        <v>495</v>
      </c>
      <c r="D263" s="14" t="s">
        <v>27</v>
      </c>
      <c r="E263" s="14" t="s">
        <v>16</v>
      </c>
      <c r="F263" s="15"/>
      <c r="G263" s="16"/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0</v>
      </c>
      <c r="S263" s="152">
        <f t="shared" si="38"/>
        <v>0</v>
      </c>
      <c r="T263" s="18">
        <f>G263+I263+K263+M263+O263</f>
        <v>0</v>
      </c>
    </row>
    <row r="264" spans="2:20" x14ac:dyDescent="0.25">
      <c r="B264" s="117" t="s">
        <v>496</v>
      </c>
      <c r="C264" s="136" t="s">
        <v>497</v>
      </c>
      <c r="D264" s="14" t="s">
        <v>27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</v>
      </c>
      <c r="S264" s="152">
        <f t="shared" si="38"/>
        <v>0</v>
      </c>
      <c r="T264" s="18">
        <f t="shared" si="40"/>
        <v>0</v>
      </c>
    </row>
    <row r="265" spans="2:20" x14ac:dyDescent="0.25">
      <c r="B265" s="117" t="s">
        <v>622</v>
      </c>
      <c r="C265" s="136" t="s">
        <v>499</v>
      </c>
      <c r="D265" s="14" t="s">
        <v>15</v>
      </c>
      <c r="E265" s="14" t="s">
        <v>16</v>
      </c>
      <c r="F265" s="15"/>
      <c r="G265" s="16"/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0</v>
      </c>
      <c r="S265" s="152">
        <f t="shared" si="38"/>
        <v>0</v>
      </c>
      <c r="T265" s="18">
        <f t="shared" si="40"/>
        <v>0</v>
      </c>
    </row>
    <row r="266" spans="2:20" x14ac:dyDescent="0.25">
      <c r="B266" s="117" t="s">
        <v>959</v>
      </c>
      <c r="C266" s="136" t="s">
        <v>960</v>
      </c>
      <c r="D266" s="14" t="s">
        <v>941</v>
      </c>
      <c r="E266" s="14" t="s">
        <v>16</v>
      </c>
      <c r="F266" s="15">
        <v>45404</v>
      </c>
      <c r="G266" s="16">
        <v>1.8028999999999999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1.8028999999999999</v>
      </c>
      <c r="S266" s="152">
        <f t="shared" ref="S266" si="59">IF(F266&lt;=Exp24Q3,G266,0)+IF(H266&lt;=Exp24Q3,I266,0)+IF(J266&lt;=Exp24Q3,K266,0)+IF(L266&lt;=Exp24Q3,M266,0)+IF(N266&lt;=Exp24Q3,O266,0)</f>
        <v>1.8028999999999999</v>
      </c>
      <c r="T266" s="18">
        <f t="shared" ref="T266" si="60">G266+I266+K266+M266+O266</f>
        <v>1.8028999999999999</v>
      </c>
    </row>
    <row r="267" spans="2:20" x14ac:dyDescent="0.25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0.42680000000000001</v>
      </c>
      <c r="S267" s="152">
        <f t="shared" si="38"/>
        <v>0.42680000000000001</v>
      </c>
      <c r="T267" s="18">
        <f t="shared" si="40"/>
        <v>0.42680000000000001</v>
      </c>
    </row>
    <row r="268" spans="2:20" x14ac:dyDescent="0.25">
      <c r="B268" s="117" t="s">
        <v>510</v>
      </c>
      <c r="C268" s="136" t="s">
        <v>511</v>
      </c>
      <c r="D268" s="14" t="s">
        <v>15</v>
      </c>
      <c r="E268" s="14" t="s">
        <v>761</v>
      </c>
      <c r="F268" s="15">
        <v>45281</v>
      </c>
      <c r="G268" s="16">
        <v>16.59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39"/>
        <v>16.59</v>
      </c>
      <c r="R268" s="152">
        <f t="shared" si="37"/>
        <v>16.59</v>
      </c>
      <c r="S268" s="152">
        <f t="shared" si="38"/>
        <v>16.59</v>
      </c>
      <c r="T268" s="18">
        <f t="shared" si="40"/>
        <v>16.59</v>
      </c>
    </row>
    <row r="269" spans="2:20" x14ac:dyDescent="0.25">
      <c r="B269" s="117" t="s">
        <v>692</v>
      </c>
      <c r="C269" s="136" t="s">
        <v>693</v>
      </c>
      <c r="D269" s="14" t="s">
        <v>15</v>
      </c>
      <c r="E269" s="14" t="s">
        <v>16</v>
      </c>
      <c r="F269" s="15"/>
      <c r="G269" s="16"/>
      <c r="H269" s="15"/>
      <c r="I269" s="16"/>
      <c r="J269" s="15"/>
      <c r="K269" s="16"/>
      <c r="L269" s="15"/>
      <c r="M269" s="63"/>
      <c r="N269" s="17"/>
      <c r="O269" s="16"/>
      <c r="P269" s="143"/>
      <c r="Q269" s="152">
        <f t="shared" si="39"/>
        <v>0</v>
      </c>
      <c r="R269" s="152">
        <f t="shared" si="37"/>
        <v>0</v>
      </c>
      <c r="S269" s="152">
        <f t="shared" si="38"/>
        <v>0</v>
      </c>
      <c r="T269" s="145">
        <f t="shared" si="40"/>
        <v>0</v>
      </c>
    </row>
    <row r="270" spans="2:20" x14ac:dyDescent="0.25">
      <c r="B270" s="117" t="s">
        <v>794</v>
      </c>
      <c r="C270" s="136" t="s">
        <v>795</v>
      </c>
      <c r="D270" s="14" t="s">
        <v>15</v>
      </c>
      <c r="E270" s="14" t="s">
        <v>16</v>
      </c>
      <c r="F270" s="15"/>
      <c r="G270" s="16"/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</v>
      </c>
      <c r="S270" s="152">
        <f t="shared" si="38"/>
        <v>0</v>
      </c>
      <c r="T270" s="145">
        <f t="shared" si="40"/>
        <v>0</v>
      </c>
    </row>
    <row r="271" spans="2:20" x14ac:dyDescent="0.25">
      <c r="B271" s="117" t="s">
        <v>512</v>
      </c>
      <c r="C271" s="136" t="s">
        <v>513</v>
      </c>
      <c r="D271" s="14" t="s">
        <v>24</v>
      </c>
      <c r="E271" s="14" t="s">
        <v>16</v>
      </c>
      <c r="F271" s="15"/>
      <c r="G271" s="16"/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</v>
      </c>
      <c r="S271" s="152">
        <f t="shared" si="38"/>
        <v>0</v>
      </c>
      <c r="T271" s="18">
        <f t="shared" si="40"/>
        <v>0</v>
      </c>
    </row>
    <row r="272" spans="2:20" x14ac:dyDescent="0.25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25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25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1.1359999999999999</v>
      </c>
      <c r="S274" s="152">
        <f t="shared" si="38"/>
        <v>1.1359999999999999</v>
      </c>
      <c r="T274" s="18">
        <f t="shared" si="40"/>
        <v>1.1359999999999999</v>
      </c>
    </row>
    <row r="275" spans="2:20" x14ac:dyDescent="0.25">
      <c r="B275" s="117" t="s">
        <v>516</v>
      </c>
      <c r="C275" s="136" t="s">
        <v>517</v>
      </c>
      <c r="D275" s="14" t="s">
        <v>24</v>
      </c>
      <c r="E275" s="14" t="s">
        <v>16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0</v>
      </c>
      <c r="S275" s="152">
        <f t="shared" si="38"/>
        <v>0</v>
      </c>
      <c r="T275" s="18">
        <f t="shared" si="40"/>
        <v>0</v>
      </c>
    </row>
    <row r="276" spans="2:20" x14ac:dyDescent="0.25">
      <c r="B276" s="117" t="s">
        <v>727</v>
      </c>
      <c r="C276" s="136" t="s">
        <v>728</v>
      </c>
      <c r="D276" s="14" t="s">
        <v>24</v>
      </c>
      <c r="E276" s="14" t="s">
        <v>16</v>
      </c>
      <c r="F276" s="15"/>
      <c r="G276" s="16"/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0</v>
      </c>
      <c r="S276" s="152">
        <f t="shared" ref="S276:S290" si="62">IF(F276&lt;=Exp24Q3,G276,0)+IF(H276&lt;=Exp24Q3,I276,0)+IF(J276&lt;=Exp24Q3,K276,0)+IF(L276&lt;=Exp24Q3,M276,0)+IF(N276&lt;=Exp24Q3,O276,0)</f>
        <v>0</v>
      </c>
      <c r="T276" s="18">
        <f t="shared" si="40"/>
        <v>0</v>
      </c>
    </row>
    <row r="277" spans="2:20" x14ac:dyDescent="0.25">
      <c r="B277" s="117" t="s">
        <v>742</v>
      </c>
      <c r="C277" s="136" t="s">
        <v>743</v>
      </c>
      <c r="D277" s="14" t="s">
        <v>15</v>
      </c>
      <c r="E277" s="14" t="s">
        <v>16</v>
      </c>
      <c r="F277" s="15"/>
      <c r="G277" s="16"/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0</v>
      </c>
      <c r="S277" s="152">
        <f t="shared" si="62"/>
        <v>0</v>
      </c>
      <c r="T277" s="18">
        <f t="shared" si="40"/>
        <v>0</v>
      </c>
    </row>
    <row r="278" spans="2:20" x14ac:dyDescent="0.25">
      <c r="B278" s="117" t="s">
        <v>520</v>
      </c>
      <c r="C278" s="136" t="s">
        <v>521</v>
      </c>
      <c r="D278" s="14" t="s">
        <v>24</v>
      </c>
      <c r="E278" s="14" t="s">
        <v>16</v>
      </c>
      <c r="F278" s="15">
        <v>45405</v>
      </c>
      <c r="G278" s="16">
        <v>3.45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3.45</v>
      </c>
      <c r="S278" s="152">
        <f t="shared" si="62"/>
        <v>3.45</v>
      </c>
      <c r="T278" s="18">
        <f t="shared" si="40"/>
        <v>3.45</v>
      </c>
    </row>
    <row r="279" spans="2:20" x14ac:dyDescent="0.25">
      <c r="B279" s="158" t="s">
        <v>786</v>
      </c>
      <c r="C279" s="159" t="s">
        <v>793</v>
      </c>
      <c r="D279" s="45" t="s">
        <v>24</v>
      </c>
      <c r="E279" s="45" t="s">
        <v>16</v>
      </c>
      <c r="F279" s="15"/>
      <c r="G279" s="16"/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</v>
      </c>
      <c r="S279" s="152">
        <f t="shared" si="62"/>
        <v>0</v>
      </c>
      <c r="T279" s="49">
        <f t="shared" si="40"/>
        <v>0</v>
      </c>
    </row>
    <row r="280" spans="2:20" x14ac:dyDescent="0.25">
      <c r="B280" s="117" t="s">
        <v>526</v>
      </c>
      <c r="C280" s="136" t="s">
        <v>527</v>
      </c>
      <c r="D280" s="14" t="s">
        <v>15</v>
      </c>
      <c r="E280" s="14" t="s">
        <v>761</v>
      </c>
      <c r="F280" s="15"/>
      <c r="G280" s="16"/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0</v>
      </c>
      <c r="S280" s="152">
        <f t="shared" si="62"/>
        <v>0</v>
      </c>
      <c r="T280" s="18">
        <f t="shared" si="40"/>
        <v>0</v>
      </c>
    </row>
    <row r="281" spans="2:20" x14ac:dyDescent="0.25">
      <c r="B281" s="117" t="s">
        <v>528</v>
      </c>
      <c r="C281" s="136" t="s">
        <v>529</v>
      </c>
      <c r="D281" s="14" t="s">
        <v>15</v>
      </c>
      <c r="E281" s="14" t="s">
        <v>16</v>
      </c>
      <c r="F281" s="15"/>
      <c r="G281" s="16"/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0</v>
      </c>
      <c r="S281" s="152">
        <f t="shared" si="62"/>
        <v>0</v>
      </c>
      <c r="T281" s="18">
        <f t="shared" si="40"/>
        <v>0</v>
      </c>
    </row>
    <row r="282" spans="2:20" x14ac:dyDescent="0.25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25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25">
      <c r="B284" s="117" t="s">
        <v>532</v>
      </c>
      <c r="C284" s="136" t="s">
        <v>533</v>
      </c>
      <c r="D284" s="14" t="s">
        <v>15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</v>
      </c>
      <c r="S284" s="152">
        <f t="shared" si="62"/>
        <v>0</v>
      </c>
      <c r="T284" s="18">
        <f t="shared" si="64"/>
        <v>0</v>
      </c>
    </row>
    <row r="285" spans="2:20" x14ac:dyDescent="0.25">
      <c r="B285" s="117" t="s">
        <v>534</v>
      </c>
      <c r="C285" s="136" t="s">
        <v>535</v>
      </c>
      <c r="D285" s="14" t="s">
        <v>15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0</v>
      </c>
      <c r="S285" s="152">
        <f t="shared" si="62"/>
        <v>0</v>
      </c>
      <c r="T285" s="18">
        <f t="shared" si="64"/>
        <v>0</v>
      </c>
    </row>
    <row r="286" spans="2:20" x14ac:dyDescent="0.25">
      <c r="B286" s="117" t="s">
        <v>744</v>
      </c>
      <c r="C286" s="136" t="s">
        <v>745</v>
      </c>
      <c r="D286" s="14" t="s">
        <v>15</v>
      </c>
      <c r="E286" s="14" t="s">
        <v>16</v>
      </c>
      <c r="F286" s="15"/>
      <c r="G286" s="16"/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</v>
      </c>
      <c r="S286" s="152">
        <f t="shared" si="62"/>
        <v>0</v>
      </c>
      <c r="T286" s="18">
        <f t="shared" si="64"/>
        <v>0</v>
      </c>
    </row>
    <row r="287" spans="2:20" x14ac:dyDescent="0.25">
      <c r="B287" s="117" t="s">
        <v>542</v>
      </c>
      <c r="C287" s="136" t="s">
        <v>543</v>
      </c>
      <c r="D287" s="14" t="s">
        <v>15</v>
      </c>
      <c r="E287" s="14" t="s">
        <v>16</v>
      </c>
      <c r="F287" s="15"/>
      <c r="G287" s="16"/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0</v>
      </c>
      <c r="S287" s="152">
        <f t="shared" si="62"/>
        <v>0</v>
      </c>
      <c r="T287" s="18">
        <f t="shared" si="64"/>
        <v>0</v>
      </c>
    </row>
    <row r="288" spans="2:20" x14ac:dyDescent="0.25">
      <c r="B288" s="117" t="s">
        <v>544</v>
      </c>
      <c r="C288" s="136" t="s">
        <v>545</v>
      </c>
      <c r="D288" s="14" t="s">
        <v>15</v>
      </c>
      <c r="E288" s="14" t="s">
        <v>761</v>
      </c>
      <c r="F288" s="15"/>
      <c r="G288" s="16"/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0</v>
      </c>
      <c r="S288" s="152">
        <f t="shared" si="62"/>
        <v>0</v>
      </c>
      <c r="T288" s="18">
        <f t="shared" si="64"/>
        <v>0</v>
      </c>
    </row>
    <row r="289" spans="2:20" x14ac:dyDescent="0.25">
      <c r="B289" s="117" t="s">
        <v>769</v>
      </c>
      <c r="C289" s="136" t="s">
        <v>770</v>
      </c>
      <c r="D289" s="14" t="s">
        <v>755</v>
      </c>
      <c r="E289" s="14" t="s">
        <v>475</v>
      </c>
      <c r="F289" s="15"/>
      <c r="G289" s="16"/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0</v>
      </c>
      <c r="S289" s="152">
        <f t="shared" si="62"/>
        <v>0</v>
      </c>
      <c r="T289" s="18">
        <f t="shared" si="64"/>
        <v>0</v>
      </c>
    </row>
    <row r="290" spans="2:20" x14ac:dyDescent="0.25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25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1.51</v>
      </c>
    </row>
    <row r="292" spans="2:20" x14ac:dyDescent="0.25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25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/>
      <c r="I293" s="24"/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0.98</v>
      </c>
    </row>
    <row r="294" spans="2:20" x14ac:dyDescent="0.25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25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/>
      <c r="I295" s="24"/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2.25</v>
      </c>
    </row>
    <row r="296" spans="2:20" x14ac:dyDescent="0.25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/>
      <c r="I296" s="24"/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0.24</v>
      </c>
    </row>
    <row r="297" spans="2:20" x14ac:dyDescent="0.25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25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/>
      <c r="I298" s="24"/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0.24</v>
      </c>
    </row>
    <row r="299" spans="2:20" x14ac:dyDescent="0.25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25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25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/>
      <c r="I301" s="24"/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5.25</v>
      </c>
    </row>
    <row r="302" spans="2:20" x14ac:dyDescent="0.25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/>
      <c r="I302" s="24"/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1.63</v>
      </c>
    </row>
    <row r="303" spans="2:20" x14ac:dyDescent="0.25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25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/>
      <c r="I304" s="24"/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0.53</v>
      </c>
    </row>
    <row r="305" spans="1:21" x14ac:dyDescent="0.25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/>
      <c r="I305" s="24"/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1.1499999999999999</v>
      </c>
    </row>
    <row r="306" spans="1:21" x14ac:dyDescent="0.25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/>
      <c r="I306" s="24"/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0.48499999999999999</v>
      </c>
    </row>
    <row r="307" spans="1:21" x14ac:dyDescent="0.25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25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25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/>
      <c r="I309" s="24"/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1.63</v>
      </c>
    </row>
    <row r="310" spans="1:21" x14ac:dyDescent="0.25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/>
      <c r="I310" s="24"/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1.3</v>
      </c>
    </row>
    <row r="311" spans="1:21" x14ac:dyDescent="0.25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/>
      <c r="I311" s="24"/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0.95</v>
      </c>
      <c r="U311" s="36"/>
    </row>
    <row r="312" spans="1:21" x14ac:dyDescent="0.25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/>
      <c r="I312" s="24"/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0.32521353810000003</v>
      </c>
      <c r="U312" s="36"/>
    </row>
    <row r="313" spans="1:21" x14ac:dyDescent="0.25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25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/>
      <c r="I314" s="24"/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0.12</v>
      </c>
    </row>
    <row r="315" spans="1:21" x14ac:dyDescent="0.25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/>
      <c r="I315" s="24"/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0.77</v>
      </c>
    </row>
    <row r="316" spans="1:21" x14ac:dyDescent="0.25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/>
      <c r="I316" s="24"/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2.75</v>
      </c>
    </row>
    <row r="317" spans="1:21" x14ac:dyDescent="0.25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/>
      <c r="I317" s="24"/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2.25</v>
      </c>
    </row>
    <row r="318" spans="1:21" x14ac:dyDescent="0.25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/>
      <c r="I318" s="24"/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1.08</v>
      </c>
    </row>
    <row r="319" spans="1:21" x14ac:dyDescent="0.25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/>
      <c r="I319" s="24"/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1.66</v>
      </c>
    </row>
    <row r="320" spans="1:21" x14ac:dyDescent="0.25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/>
      <c r="I320" s="24"/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0.125</v>
      </c>
    </row>
    <row r="321" spans="1:21" x14ac:dyDescent="0.25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/>
      <c r="I321" s="24"/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1.19</v>
      </c>
      <c r="U321" s="36"/>
    </row>
    <row r="322" spans="1:21" x14ac:dyDescent="0.25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25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25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/>
      <c r="I324" s="24"/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1.67</v>
      </c>
    </row>
    <row r="325" spans="1:21" x14ac:dyDescent="0.25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/>
      <c r="I325" s="24"/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0.69</v>
      </c>
    </row>
    <row r="326" spans="1:21" x14ac:dyDescent="0.25">
      <c r="B326" s="134" t="s">
        <v>324</v>
      </c>
      <c r="C326" s="137" t="s">
        <v>325</v>
      </c>
      <c r="D326" s="135" t="s">
        <v>55</v>
      </c>
      <c r="E326" s="22" t="s">
        <v>56</v>
      </c>
      <c r="F326" s="23"/>
      <c r="G326" s="24"/>
      <c r="H326" s="23"/>
      <c r="I326" s="24"/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0</v>
      </c>
    </row>
    <row r="327" spans="1:21" x14ac:dyDescent="0.25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/>
      <c r="I327" s="24"/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0.75</v>
      </c>
    </row>
    <row r="328" spans="1:21" x14ac:dyDescent="0.25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25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/>
      <c r="I329" s="24"/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1.2649999999999999</v>
      </c>
    </row>
    <row r="330" spans="1:21" x14ac:dyDescent="0.25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/>
      <c r="I330" s="24"/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0.42</v>
      </c>
    </row>
    <row r="331" spans="1:21" x14ac:dyDescent="0.25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/>
      <c r="I331" s="24"/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1.3</v>
      </c>
    </row>
    <row r="332" spans="1:21" x14ac:dyDescent="0.25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25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/>
      <c r="I333" s="24"/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0.8</v>
      </c>
    </row>
    <row r="334" spans="1:21" x14ac:dyDescent="0.25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/>
      <c r="I334" s="24"/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0.59</v>
      </c>
    </row>
    <row r="335" spans="1:21" x14ac:dyDescent="0.25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/>
      <c r="I335" s="24"/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0.27500000000000002</v>
      </c>
    </row>
    <row r="336" spans="1:21" x14ac:dyDescent="0.25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/>
      <c r="I336" s="24"/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0.7</v>
      </c>
    </row>
    <row r="337" spans="2:20" x14ac:dyDescent="0.25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0.56999999999999995</v>
      </c>
    </row>
    <row r="338" spans="2:20" x14ac:dyDescent="0.25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/>
      <c r="I338" s="24"/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1.3</v>
      </c>
    </row>
    <row r="339" spans="2:20" x14ac:dyDescent="0.25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/>
      <c r="I339" s="24"/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1.3</v>
      </c>
    </row>
    <row r="340" spans="2:20" x14ac:dyDescent="0.25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/>
      <c r="I340" s="24"/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1.88</v>
      </c>
    </row>
    <row r="341" spans="2:20" x14ac:dyDescent="0.25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/>
      <c r="I341" s="24"/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0.49</v>
      </c>
    </row>
    <row r="342" spans="2:20" x14ac:dyDescent="0.25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25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/>
      <c r="I343" s="24"/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0.52</v>
      </c>
    </row>
    <row r="344" spans="2:20" x14ac:dyDescent="0.25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/>
      <c r="I344" s="24"/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0.20749999999999999</v>
      </c>
    </row>
    <row r="345" spans="2:20" x14ac:dyDescent="0.25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25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/>
      <c r="I346" s="24"/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0.35</v>
      </c>
    </row>
  </sheetData>
  <sheetProtection algorithmName="SHA-512" hashValue="fgTvLFJqC2F4I5YTAF+KvjufvZwNJuDpIXQECzX6EUku0F40KEQq9jEITka+CKIJV7CKDs+Fw1rbNxoecF2zeQ==" saltValue="nH+DP+ShyTeu1DAYZHPneg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ignoredErrors>
    <ignoredError sqref="G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308" activePane="bottomRight" state="frozen"/>
      <selection pane="topRight" activeCell="B1" sqref="B1"/>
      <selection pane="bottomLeft" activeCell="A13" sqref="A13"/>
      <selection pane="bottomRight" activeCell="B336" sqref="B336:M33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710937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909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25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25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25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25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25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25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25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25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25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25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25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25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25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25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25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25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25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25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25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25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25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25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25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25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25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25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25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25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25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25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25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25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25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25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25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25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25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25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25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25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25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25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25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25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25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25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25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25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25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25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25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25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25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25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25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25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25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25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25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25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25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25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25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25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25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25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25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25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25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25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25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25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25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25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25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25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25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25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25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25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25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25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25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25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25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25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25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25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25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25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25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25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25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25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25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25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25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25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25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25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25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25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25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25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25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25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25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25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25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25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25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25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25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25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25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25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25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25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25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25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25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25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25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25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25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25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25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25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25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25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25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25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25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25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25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25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25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25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25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25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25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25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25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25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25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25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25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25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25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25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25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25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25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25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25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25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25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25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25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25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25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25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25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25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25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25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25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25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25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25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25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25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25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25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25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25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25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25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25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25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25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25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25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25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25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25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25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25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25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25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25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25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25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25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25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25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25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25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25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25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25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25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25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25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25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25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25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25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25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25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25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25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25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25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25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25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25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25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25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25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25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25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25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25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25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25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25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25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25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25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25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25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25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25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25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25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25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25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25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25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25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25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25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25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25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25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25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25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25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25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25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25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25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25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25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25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25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25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25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25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25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25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25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25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25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818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25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25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25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25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25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25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25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25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25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25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25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25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25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25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25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25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25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25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25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25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25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25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25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25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25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25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25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25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25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25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25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25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25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25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25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25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25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25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25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25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25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25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25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25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25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25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25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25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25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25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25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25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25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25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25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25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25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25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25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25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25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25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25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25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25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25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25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25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25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25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25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25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25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25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25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25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25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25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25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25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25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25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25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25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25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25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25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25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25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25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25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25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25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25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25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25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25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25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25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25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25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25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25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25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25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25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25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25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25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25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25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25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25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25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25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25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25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25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25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25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25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25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25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25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25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25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25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25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25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25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25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25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25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25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25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25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25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25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25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25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25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25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25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25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25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25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25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25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25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25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25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25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25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25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25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25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25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25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25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25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25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25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25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25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25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25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25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25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25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25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25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25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25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25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25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25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25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25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25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25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25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25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25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25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25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25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25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.75" thickBot="1" x14ac:dyDescent="0.3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25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.75" thickBot="1" x14ac:dyDescent="0.3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25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25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25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25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25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25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25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25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25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25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25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25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25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25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25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25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25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25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25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25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25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25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25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25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25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25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25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25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25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25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25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25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25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25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25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25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25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25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25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25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25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25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25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25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25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25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25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25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25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25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25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25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25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25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25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25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.75" thickBot="1" x14ac:dyDescent="0.3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25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.75" thickBot="1" x14ac:dyDescent="0.3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25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25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25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25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25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25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25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25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25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25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25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25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25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25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25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25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25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25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25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25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25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25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25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25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25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25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25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25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25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25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25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25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25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25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25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25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25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25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25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25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25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25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25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25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25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25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25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25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25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25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25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25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25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25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25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25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25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25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25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25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25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25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25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25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25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25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25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25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803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25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25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25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25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25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25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25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25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25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25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25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25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25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25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25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25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25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25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25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25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25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25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25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25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25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25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25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25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25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25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25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25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25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25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25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25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25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25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25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25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25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25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25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.75" thickBot="1" x14ac:dyDescent="0.3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25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.75" thickBot="1" x14ac:dyDescent="0.3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25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25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.75" thickBot="1" x14ac:dyDescent="0.3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25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.75" thickBot="1" x14ac:dyDescent="0.3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25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25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25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25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25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25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25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25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25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25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25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25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25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25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25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25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25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25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25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25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25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25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25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25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25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25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25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25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25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25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25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25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25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25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25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25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25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25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25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25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25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25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25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25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25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25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25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25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25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25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25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25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25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25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25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25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25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25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25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25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25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25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25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25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25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25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25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25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25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25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25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25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25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25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25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25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25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25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25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25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25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25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25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25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25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25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25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25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25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25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25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25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25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25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25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25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25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25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25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25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25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25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25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25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25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25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25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25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25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25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25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25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25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25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25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25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25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25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25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.75" thickBot="1" x14ac:dyDescent="0.3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25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.75" thickBot="1" x14ac:dyDescent="0.3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25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25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25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25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25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25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25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25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25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25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25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25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25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25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25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25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25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25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25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25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25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25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25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25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25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25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25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25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25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25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25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25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25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25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25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25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25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25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.75" thickBot="1" x14ac:dyDescent="0.3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25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.75" thickBot="1" x14ac:dyDescent="0.3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25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25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25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25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25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25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25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25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25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25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25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25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25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25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25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25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25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25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25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25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25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25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25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25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25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25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25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25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25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25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25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25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25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25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25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25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25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25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25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25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25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25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25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25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25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25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25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25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25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25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25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25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25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25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25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25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25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25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25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25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25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25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25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25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25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25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25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25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731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25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25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25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25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25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25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25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25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25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25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25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25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25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25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25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25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25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25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25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25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25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25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25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25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25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25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25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25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25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25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25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25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25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25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25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25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25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25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25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25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25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25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25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25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25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25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25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25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25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25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25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25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25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25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25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25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25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25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25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25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25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25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25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25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25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25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25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25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25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25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25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25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25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25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25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25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25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25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25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25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25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25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25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25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25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25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25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25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25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25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25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25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25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25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25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25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25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25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25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25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25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25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25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25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25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25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25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25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25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25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25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25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25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25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25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25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25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25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25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25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25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25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25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25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25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25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25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25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25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25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25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25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25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25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25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25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25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25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25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25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25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25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25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25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25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25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25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25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25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25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25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25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25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25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25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25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25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25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25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25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25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25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25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.75" thickBot="1" x14ac:dyDescent="0.3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25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.75" thickBot="1" x14ac:dyDescent="0.3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25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25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25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25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25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25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25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25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25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25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25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25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25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25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25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25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25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25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25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25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25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25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25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25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25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25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25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25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25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25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25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25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25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25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25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25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25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25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25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25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25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25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25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25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25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25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25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25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25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25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25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25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25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25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25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25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25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25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25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25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25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25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25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25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25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25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25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25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25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25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25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25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25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25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25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25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25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25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25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25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25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25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25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25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25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25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25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25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25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25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25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25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25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25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25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25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25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25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25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25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25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25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25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25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25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25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25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25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25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25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43776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25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25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25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25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25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25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25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25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25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25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25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25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25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25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25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25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25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25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25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25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25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25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25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25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25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25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25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25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25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25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25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25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25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25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25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25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25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25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25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25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25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25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25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25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25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25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25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25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25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25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25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25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25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25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25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25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25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25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25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25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25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25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25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25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25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25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25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25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25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25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25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25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25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25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.75" thickBot="1" x14ac:dyDescent="0.3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25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.75" thickBot="1" x14ac:dyDescent="0.3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25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25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25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25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25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25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25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25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25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25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25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25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25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25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25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25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25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25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25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25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25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25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25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25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25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25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25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25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25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25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25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25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25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25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25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25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25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25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25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25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25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25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25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25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25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25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25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25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25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25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25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25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25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25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25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25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25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25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25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25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25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43847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25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25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25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25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25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25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25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25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25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25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25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25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25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25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25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25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25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25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25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25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25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25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25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25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25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25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25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25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25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25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25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25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25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25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25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25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25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25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25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25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25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25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25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25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25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25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25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25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25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25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25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25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25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25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25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25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25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25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25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25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25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25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25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25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25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25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25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25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25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25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25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25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25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.75" thickBot="1" x14ac:dyDescent="0.3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25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.75" thickBot="1" x14ac:dyDescent="0.3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25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25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25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25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25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25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25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25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25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25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25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25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25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25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25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25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25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25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25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25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25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25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25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25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25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25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25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25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25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25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25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25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25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25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25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25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25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25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25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25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25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25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25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25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25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25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25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25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25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25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25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25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25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25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25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25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25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25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25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25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25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43482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618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25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25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25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25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25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25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25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25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25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25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25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25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25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25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25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25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25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25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25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25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25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25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25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25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25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25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25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25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25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25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25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25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25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25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25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25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25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25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25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25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25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25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25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25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25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25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25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25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25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25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25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25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25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25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25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25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25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25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25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25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25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25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25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25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25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25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25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25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25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25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25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25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25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25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25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25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25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25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25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25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25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25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25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25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25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25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25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25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25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25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25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25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25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25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25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25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25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25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25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25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25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25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25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25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25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25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25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25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25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25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25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25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25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25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25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25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25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25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25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25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25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25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25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25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25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25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25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25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25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25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25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25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25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25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25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25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25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25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25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25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25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25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25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25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25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25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25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25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25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25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25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25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25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25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25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25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25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25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25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25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25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25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25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25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25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25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25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25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25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25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25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25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25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25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25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25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25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25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25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25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25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25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25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25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25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25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25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25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25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25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25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25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25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25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25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25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25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25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25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25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25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25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25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25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25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25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25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25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25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25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25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25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25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25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25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25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25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25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25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25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25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25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.75" thickBot="1" x14ac:dyDescent="0.3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25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.75" thickBot="1" x14ac:dyDescent="0.3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25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25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25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25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25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25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25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25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25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25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25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25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25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25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25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25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25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25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25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25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25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25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25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25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25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25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25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25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25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25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25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25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25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25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25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2024-04-24T05:07:18Z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